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\Dropbox\01.DINAS DP3\23.E-MAIL\02.Tahun 2018\"/>
    </mc:Choice>
  </mc:AlternateContent>
  <bookViews>
    <workbookView xWindow="9096" yWindow="-60" windowWidth="11400" windowHeight="8736" firstSheet="3" activeTab="6"/>
  </bookViews>
  <sheets>
    <sheet name="RENSTRA UTAMA" sheetId="1" state="hidden" r:id="rId1"/>
    <sheet name="1.Renstra I OK" sheetId="6" state="hidden" r:id="rId2"/>
    <sheet name="2.Renstra II OK" sheetId="11" state="hidden" r:id="rId3"/>
    <sheet name="3.I K U OK" sheetId="7" r:id="rId4"/>
    <sheet name="RAPK lama" sheetId="10" state="hidden" r:id="rId5"/>
    <sheet name="4.R P K OK" sheetId="8" r:id="rId6"/>
    <sheet name="5.R A OK" sheetId="9" r:id="rId7"/>
    <sheet name="5.R A (2)" sheetId="12" state="hidden" r:id="rId8"/>
  </sheets>
  <calcPr calcId="152511"/>
</workbook>
</file>

<file path=xl/calcChain.xml><?xml version="1.0" encoding="utf-8"?>
<calcChain xmlns="http://schemas.openxmlformats.org/spreadsheetml/2006/main">
  <c r="O16" i="9" l="1"/>
  <c r="M16" i="9" s="1"/>
  <c r="K16" i="9" s="1"/>
  <c r="I16" i="9" s="1"/>
  <c r="O15" i="9"/>
  <c r="M15" i="9" s="1"/>
  <c r="K15" i="9" s="1"/>
  <c r="I15" i="9" s="1"/>
  <c r="AA134" i="8"/>
  <c r="O14" i="9"/>
  <c r="M14" i="9" s="1"/>
  <c r="K14" i="9" s="1"/>
  <c r="AA113" i="8"/>
  <c r="O13" i="9"/>
  <c r="M13" i="9" s="1"/>
  <c r="K13" i="9" s="1"/>
  <c r="I13" i="9" s="1"/>
  <c r="AA107" i="8"/>
  <c r="O12" i="9"/>
  <c r="M12" i="9" s="1"/>
  <c r="K12" i="9" s="1"/>
  <c r="I12" i="9" s="1"/>
  <c r="O10" i="9"/>
  <c r="M10" i="9" s="1"/>
  <c r="K10" i="9" s="1"/>
  <c r="AA102" i="8"/>
  <c r="AA92" i="8"/>
  <c r="N147" i="12" l="1"/>
  <c r="P147" i="12" s="1"/>
  <c r="R147" i="12" s="1"/>
  <c r="T147" i="12" s="1"/>
  <c r="T144" i="12"/>
  <c r="R144" i="12"/>
  <c r="P144" i="12"/>
  <c r="N144" i="12"/>
  <c r="T143" i="12"/>
  <c r="R143" i="12"/>
  <c r="P143" i="12"/>
  <c r="N143" i="12"/>
  <c r="T142" i="12"/>
  <c r="R142" i="12"/>
  <c r="P142" i="12"/>
  <c r="N142" i="12"/>
  <c r="T141" i="12"/>
  <c r="R141" i="12"/>
  <c r="P141" i="12"/>
  <c r="N141" i="12"/>
  <c r="T140" i="12"/>
  <c r="R140" i="12"/>
  <c r="P140" i="12"/>
  <c r="N140" i="12"/>
  <c r="T139" i="12"/>
  <c r="R139" i="12"/>
  <c r="P139" i="12"/>
  <c r="N139" i="12"/>
  <c r="T138" i="12"/>
  <c r="R138" i="12"/>
  <c r="P138" i="12"/>
  <c r="N138" i="12"/>
  <c r="T137" i="12"/>
  <c r="R137" i="12"/>
  <c r="P137" i="12"/>
  <c r="N137" i="12"/>
  <c r="T136" i="12"/>
  <c r="R136" i="12"/>
  <c r="P136" i="12"/>
  <c r="N136" i="12"/>
  <c r="N135" i="12"/>
  <c r="P135" i="12" s="1"/>
  <c r="R135" i="12" s="1"/>
  <c r="T135" i="12" s="1"/>
  <c r="N133" i="12"/>
  <c r="P133" i="12" s="1"/>
  <c r="R133" i="12" s="1"/>
  <c r="T133" i="12" s="1"/>
  <c r="T12" i="8"/>
  <c r="R12" i="8" s="1"/>
  <c r="T13" i="8"/>
  <c r="R13" i="8" s="1"/>
  <c r="T14" i="8"/>
  <c r="R14" i="8" s="1"/>
  <c r="T15" i="8"/>
  <c r="R15" i="8" s="1"/>
  <c r="T16" i="8"/>
  <c r="R16" i="8" s="1"/>
  <c r="T19" i="8"/>
  <c r="R19" i="8" s="1"/>
  <c r="T20" i="8"/>
  <c r="R20" i="8" s="1"/>
  <c r="T21" i="8"/>
  <c r="R21" i="8"/>
  <c r="T22" i="8"/>
  <c r="R22" i="8" s="1"/>
  <c r="T23" i="8"/>
  <c r="R23" i="8"/>
  <c r="T24" i="8"/>
  <c r="R24" i="8" s="1"/>
  <c r="T25" i="8"/>
  <c r="R25" i="8" s="1"/>
  <c r="T26" i="8"/>
  <c r="R26" i="8" s="1"/>
  <c r="T27" i="8"/>
  <c r="R27" i="8"/>
  <c r="T28" i="8"/>
  <c r="R28" i="8"/>
  <c r="T29" i="8"/>
  <c r="R29" i="8" s="1"/>
  <c r="T17" i="8"/>
  <c r="R17" i="8" s="1"/>
  <c r="P17" i="8" s="1"/>
  <c r="N17" i="8" s="1"/>
  <c r="T30" i="8"/>
  <c r="R30" i="8" s="1"/>
  <c r="P30" i="8" s="1"/>
  <c r="N30" i="8" s="1"/>
  <c r="R18" i="8"/>
  <c r="P18" i="8" s="1"/>
  <c r="N18" i="8" s="1"/>
  <c r="T18" i="8"/>
  <c r="T31" i="8"/>
  <c r="R31" i="8" s="1"/>
  <c r="T32" i="8"/>
  <c r="R32" i="8" s="1"/>
  <c r="T33" i="8"/>
  <c r="R33" i="8"/>
  <c r="T34" i="8"/>
  <c r="R34" i="8" s="1"/>
  <c r="T35" i="8"/>
  <c r="R35" i="8" s="1"/>
  <c r="T36" i="8"/>
  <c r="R36" i="8" s="1"/>
  <c r="T37" i="8"/>
  <c r="R37" i="8" s="1"/>
  <c r="T38" i="8"/>
  <c r="R38" i="8" s="1"/>
  <c r="T39" i="8"/>
  <c r="R39" i="8" s="1"/>
  <c r="T40" i="8"/>
  <c r="R40" i="8" s="1"/>
  <c r="T41" i="8"/>
  <c r="R41" i="8" s="1"/>
  <c r="T42" i="8"/>
  <c r="R42" i="8" s="1"/>
  <c r="T43" i="8"/>
  <c r="R43" i="8" s="1"/>
  <c r="T44" i="8"/>
  <c r="R44" i="8" s="1"/>
  <c r="P44" i="8" s="1"/>
  <c r="N44" i="8" s="1"/>
  <c r="T47" i="8"/>
  <c r="R47" i="8" s="1"/>
  <c r="P47" i="8" s="1"/>
  <c r="N47" i="8" s="1"/>
  <c r="T48" i="8"/>
  <c r="R48" i="8" s="1"/>
  <c r="P48" i="8" s="1"/>
  <c r="N48" i="8" s="1"/>
  <c r="T49" i="8"/>
  <c r="R49" i="8" s="1"/>
  <c r="P49" i="8" s="1"/>
  <c r="N49" i="8" s="1"/>
  <c r="T52" i="8"/>
  <c r="R52" i="8" s="1"/>
  <c r="P52" i="8" s="1"/>
  <c r="N52" i="8" s="1"/>
  <c r="T53" i="8"/>
  <c r="R53" i="8" s="1"/>
  <c r="P53" i="8" s="1"/>
  <c r="N53" i="8" s="1"/>
  <c r="T54" i="8"/>
  <c r="R54" i="8" s="1"/>
  <c r="P54" i="8" s="1"/>
  <c r="N54" i="8" s="1"/>
  <c r="T55" i="8"/>
  <c r="R55" i="8"/>
  <c r="P55" i="8"/>
  <c r="N55" i="8" s="1"/>
  <c r="T56" i="8"/>
  <c r="R56" i="8" s="1"/>
  <c r="P56" i="8" s="1"/>
  <c r="N56" i="8" s="1"/>
  <c r="T57" i="8"/>
  <c r="R57" i="8"/>
  <c r="P57" i="8"/>
  <c r="N57" i="8"/>
  <c r="T58" i="8"/>
  <c r="R58" i="8" s="1"/>
  <c r="P58" i="8" s="1"/>
  <c r="N58" i="8" s="1"/>
  <c r="T59" i="8"/>
  <c r="R59" i="8" s="1"/>
  <c r="P59" i="8" s="1"/>
  <c r="N59" i="8" s="1"/>
  <c r="T60" i="8"/>
  <c r="R60" i="8" s="1"/>
  <c r="P60" i="8" s="1"/>
  <c r="N60" i="8" s="1"/>
  <c r="T61" i="8"/>
  <c r="R61" i="8"/>
  <c r="P61" i="8"/>
  <c r="N61" i="8"/>
  <c r="T62" i="8"/>
  <c r="R62" i="8" s="1"/>
  <c r="P62" i="8" s="1"/>
  <c r="N62" i="8" s="1"/>
  <c r="T63" i="8"/>
  <c r="R63" i="8" s="1"/>
  <c r="P63" i="8" s="1"/>
  <c r="N63" i="8" s="1"/>
  <c r="T64" i="8"/>
  <c r="R64" i="8" s="1"/>
  <c r="P64" i="8" s="1"/>
  <c r="N64" i="8" s="1"/>
  <c r="T65" i="8"/>
  <c r="R65" i="8"/>
  <c r="P65" i="8"/>
  <c r="N65" i="8"/>
  <c r="T66" i="8"/>
  <c r="R66" i="8" s="1"/>
  <c r="P66" i="8" s="1"/>
  <c r="N66" i="8" s="1"/>
  <c r="T67" i="8"/>
  <c r="R67" i="8" s="1"/>
  <c r="P67" i="8" s="1"/>
  <c r="N67" i="8" s="1"/>
  <c r="T68" i="8"/>
  <c r="R68" i="8"/>
  <c r="P68" i="8" s="1"/>
  <c r="N68" i="8" s="1"/>
  <c r="T69" i="8"/>
  <c r="R69" i="8" s="1"/>
  <c r="P69" i="8" s="1"/>
  <c r="N69" i="8" s="1"/>
  <c r="T70" i="8"/>
  <c r="R70" i="8" s="1"/>
  <c r="P70" i="8" s="1"/>
  <c r="N70" i="8" s="1"/>
  <c r="T71" i="8"/>
  <c r="R71" i="8" s="1"/>
  <c r="P71" i="8" s="1"/>
  <c r="N71" i="8" s="1"/>
  <c r="T72" i="8"/>
  <c r="R72" i="8"/>
  <c r="P72" i="8"/>
  <c r="N72" i="8"/>
  <c r="T73" i="8"/>
  <c r="R73" i="8"/>
  <c r="P73" i="8" s="1"/>
  <c r="N73" i="8" s="1"/>
  <c r="T74" i="8"/>
  <c r="R74" i="8" s="1"/>
  <c r="P74" i="8" s="1"/>
  <c r="N74" i="8" s="1"/>
  <c r="T75" i="8"/>
  <c r="R75" i="8" s="1"/>
  <c r="P75" i="8" s="1"/>
  <c r="N75" i="8" s="1"/>
  <c r="T76" i="8"/>
  <c r="R76" i="8"/>
  <c r="P76" i="8"/>
  <c r="N76" i="8" s="1"/>
  <c r="T77" i="8"/>
  <c r="R77" i="8" s="1"/>
  <c r="P77" i="8" s="1"/>
  <c r="N77" i="8" s="1"/>
  <c r="T78" i="8"/>
  <c r="R78" i="8"/>
  <c r="P78" i="8" s="1"/>
  <c r="N78" i="8" s="1"/>
  <c r="T79" i="8"/>
  <c r="R79" i="8" s="1"/>
  <c r="P79" i="8" s="1"/>
  <c r="N79" i="8" s="1"/>
  <c r="T80" i="8"/>
  <c r="R80" i="8" s="1"/>
  <c r="P80" i="8" s="1"/>
  <c r="N80" i="8" s="1"/>
  <c r="T81" i="8"/>
  <c r="R81" i="8" s="1"/>
  <c r="P81" i="8" s="1"/>
  <c r="N81" i="8" s="1"/>
  <c r="T82" i="8"/>
  <c r="R82" i="8" s="1"/>
  <c r="P82" i="8" s="1"/>
  <c r="N82" i="8" s="1"/>
  <c r="T83" i="8"/>
  <c r="R83" i="8"/>
  <c r="P83" i="8" s="1"/>
  <c r="N83" i="8" s="1"/>
  <c r="T84" i="8"/>
  <c r="R84" i="8" s="1"/>
  <c r="P84" i="8" s="1"/>
  <c r="N84" i="8" s="1"/>
  <c r="T85" i="8"/>
  <c r="R85" i="8" s="1"/>
  <c r="P85" i="8" s="1"/>
  <c r="N85" i="8" s="1"/>
  <c r="T86" i="8"/>
  <c r="R86" i="8"/>
  <c r="P86" i="8" s="1"/>
  <c r="N86" i="8" s="1"/>
  <c r="T87" i="8"/>
  <c r="R87" i="8" s="1"/>
  <c r="P87" i="8" s="1"/>
  <c r="N87" i="8" s="1"/>
  <c r="T88" i="8"/>
  <c r="R88" i="8" s="1"/>
  <c r="P88" i="8" s="1"/>
  <c r="N88" i="8" s="1"/>
  <c r="T89" i="8"/>
  <c r="R89" i="8" s="1"/>
  <c r="P89" i="8" s="1"/>
  <c r="N89" i="8" s="1"/>
  <c r="T90" i="8"/>
  <c r="R90" i="8" s="1"/>
  <c r="P90" i="8" s="1"/>
  <c r="N90" i="8" s="1"/>
  <c r="T91" i="8"/>
  <c r="R91" i="8" s="1"/>
  <c r="P91" i="8" s="1"/>
  <c r="N91" i="8" s="1"/>
  <c r="T92" i="8"/>
  <c r="R92" i="8" s="1"/>
  <c r="P92" i="8" s="1"/>
  <c r="N92" i="8" s="1"/>
  <c r="T11" i="8"/>
  <c r="R11" i="8" s="1"/>
  <c r="P11" i="8" s="1"/>
  <c r="N11" i="8" s="1"/>
  <c r="T94" i="8"/>
  <c r="R94" i="8" s="1"/>
  <c r="P94" i="8" s="1"/>
  <c r="N94" i="8" s="1"/>
  <c r="T95" i="8"/>
  <c r="R95" i="8" s="1"/>
  <c r="T96" i="8"/>
  <c r="R96" i="8" s="1"/>
  <c r="T98" i="8"/>
  <c r="R98" i="8" s="1"/>
  <c r="T99" i="8"/>
  <c r="R99" i="8" s="1"/>
  <c r="T100" i="8"/>
  <c r="R100" i="8" s="1"/>
  <c r="T109" i="8"/>
  <c r="R109" i="8" s="1"/>
  <c r="P109" i="8" s="1"/>
  <c r="N109" i="8" s="1"/>
  <c r="P110" i="8"/>
  <c r="R110" i="8" s="1"/>
  <c r="T110" i="8" s="1"/>
  <c r="P113" i="8"/>
  <c r="R113" i="8" s="1"/>
  <c r="T113" i="8" s="1"/>
  <c r="T127" i="8" l="1"/>
  <c r="R127" i="8" s="1"/>
  <c r="P127" i="8" s="1"/>
  <c r="N127" i="8" s="1"/>
  <c r="T128" i="8"/>
  <c r="R128" i="8" s="1"/>
  <c r="P128" i="8" s="1"/>
  <c r="N128" i="8" s="1"/>
  <c r="T126" i="8"/>
  <c r="R126" i="8" s="1"/>
  <c r="P126" i="8" s="1"/>
  <c r="N126" i="8" s="1"/>
  <c r="T125" i="8"/>
  <c r="R125" i="8" s="1"/>
  <c r="P125" i="8" s="1"/>
  <c r="N125" i="8" s="1"/>
  <c r="T124" i="8"/>
  <c r="R124" i="8" s="1"/>
  <c r="P124" i="8" s="1"/>
  <c r="N124" i="8" s="1"/>
  <c r="T123" i="8"/>
  <c r="R123" i="8" s="1"/>
  <c r="P123" i="8" s="1"/>
  <c r="N123" i="8" s="1"/>
  <c r="T122" i="8"/>
  <c r="R122" i="8" s="1"/>
  <c r="P122" i="8" s="1"/>
  <c r="N122" i="8" s="1"/>
  <c r="T121" i="8"/>
  <c r="R121" i="8" s="1"/>
  <c r="P121" i="8" s="1"/>
  <c r="N121" i="8" s="1"/>
  <c r="T120" i="8"/>
  <c r="R120" i="8" s="1"/>
  <c r="P120" i="8" s="1"/>
  <c r="N120" i="8" s="1"/>
  <c r="N119" i="8"/>
  <c r="P119" i="8" s="1"/>
  <c r="R119" i="8" s="1"/>
  <c r="T119" i="8" s="1"/>
  <c r="N117" i="8"/>
  <c r="P117" i="8" s="1"/>
  <c r="R117" i="8" s="1"/>
  <c r="T117" i="8" s="1"/>
  <c r="N130" i="8"/>
  <c r="P130" i="8" s="1"/>
  <c r="R130" i="8" s="1"/>
  <c r="T130" i="8" s="1"/>
  <c r="U161" i="1" l="1"/>
  <c r="S161" i="1"/>
  <c r="Q161" i="1"/>
  <c r="O161" i="1"/>
  <c r="M161" i="1"/>
  <c r="U159" i="1"/>
  <c r="S159" i="1"/>
  <c r="Q159" i="1"/>
  <c r="O159" i="1"/>
  <c r="M159" i="1"/>
  <c r="U156" i="1"/>
  <c r="S156" i="1"/>
  <c r="Q156" i="1"/>
  <c r="O156" i="1"/>
  <c r="M156" i="1"/>
  <c r="U146" i="1"/>
  <c r="S146" i="1"/>
  <c r="Q146" i="1"/>
  <c r="O146" i="1"/>
  <c r="M146" i="1"/>
  <c r="U129" i="1"/>
  <c r="S129" i="1"/>
  <c r="Q129" i="1"/>
  <c r="O129" i="1"/>
  <c r="M129" i="1"/>
  <c r="U127" i="1"/>
  <c r="S127" i="1"/>
  <c r="Q127" i="1"/>
  <c r="O127" i="1"/>
  <c r="M127" i="1"/>
  <c r="U125" i="1"/>
  <c r="S125" i="1"/>
  <c r="Q125" i="1"/>
  <c r="O125" i="1"/>
  <c r="M125" i="1"/>
  <c r="U116" i="1"/>
  <c r="S116" i="1"/>
  <c r="Q116" i="1"/>
  <c r="O116" i="1"/>
  <c r="M116" i="1"/>
  <c r="U114" i="1"/>
  <c r="S114" i="1"/>
  <c r="Q114" i="1"/>
  <c r="O114" i="1"/>
  <c r="M114" i="1"/>
  <c r="U102" i="1"/>
  <c r="S102" i="1"/>
  <c r="Q102" i="1"/>
  <c r="O102" i="1"/>
  <c r="M102" i="1"/>
  <c r="U59" i="1"/>
  <c r="S59" i="1"/>
  <c r="Q59" i="1"/>
  <c r="O59" i="1"/>
  <c r="M59" i="1"/>
  <c r="U39" i="1"/>
  <c r="S39" i="1"/>
  <c r="Q39" i="1"/>
  <c r="O39" i="1"/>
  <c r="M39" i="1"/>
  <c r="U16" i="1"/>
  <c r="S16" i="1"/>
  <c r="Q16" i="1"/>
  <c r="O16" i="1"/>
  <c r="M16" i="1"/>
  <c r="Q90" i="10" l="1"/>
  <c r="O90" i="10"/>
  <c r="M90" i="10"/>
  <c r="K90" i="10"/>
  <c r="Q85" i="10"/>
  <c r="O85" i="10"/>
  <c r="M85" i="10"/>
  <c r="K85" i="10"/>
  <c r="Q54" i="10"/>
  <c r="O54" i="10"/>
  <c r="M54" i="10"/>
  <c r="K54" i="10"/>
  <c r="S51" i="10"/>
  <c r="S52" i="10" s="1"/>
  <c r="Q39" i="10"/>
  <c r="O39" i="10"/>
  <c r="M39" i="10"/>
  <c r="K39" i="10"/>
  <c r="Q34" i="10"/>
  <c r="O34" i="10"/>
  <c r="M34" i="10"/>
  <c r="K34" i="10"/>
  <c r="Q32" i="10"/>
  <c r="O32" i="10"/>
  <c r="M32" i="10"/>
  <c r="K32" i="10"/>
  <c r="Q30" i="10"/>
  <c r="O30" i="10"/>
  <c r="M30" i="10"/>
  <c r="K30" i="10"/>
  <c r="Q23" i="10"/>
  <c r="O23" i="10"/>
  <c r="M23" i="10"/>
  <c r="K23" i="10"/>
  <c r="Q21" i="10"/>
  <c r="Q10" i="10" s="1"/>
  <c r="O21" i="10"/>
  <c r="O10" i="10" s="1"/>
  <c r="M21" i="10"/>
  <c r="M10" i="10" s="1"/>
  <c r="K10" i="10"/>
</calcChain>
</file>

<file path=xl/sharedStrings.xml><?xml version="1.0" encoding="utf-8"?>
<sst xmlns="http://schemas.openxmlformats.org/spreadsheetml/2006/main" count="4643" uniqueCount="872">
  <si>
    <t>PROGRAM DAN KEGIATAN</t>
  </si>
  <si>
    <t>INDIKATOR KINERJA PROGRAM (OUTCOME) DAN KEGIATAN (OUTPUT)</t>
  </si>
  <si>
    <t>TARGET</t>
  </si>
  <si>
    <t>(Rp)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</si>
  <si>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</si>
  <si>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</si>
  <si>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</si>
  <si>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</si>
  <si>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</si>
  <si>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</si>
  <si>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</si>
  <si>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</si>
  <si>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</si>
  <si>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</si>
  <si>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</si>
  <si>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</si>
  <si>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</si>
  <si>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</si>
  <si>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</si>
  <si>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</si>
  <si>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</si>
  <si>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Terwujudnya peningkatan akuntabilitas kinerja dan profesionalisme pelaksanaan tugas</t>
  </si>
  <si>
    <t>1.</t>
  </si>
  <si>
    <t>Persentase peningkatan kualitas pelayanan administrasi perkantoran dalam 1 (satu) tahun</t>
  </si>
  <si>
    <t>1</t>
  </si>
  <si>
    <t>Program Pelayanan Administrasi Perkantoran</t>
  </si>
  <si>
    <t>Penyediaan jasa surat menyurat</t>
  </si>
  <si>
    <t>2.</t>
  </si>
  <si>
    <t>Persentase pemenuhan prasarana dan sarana termasuk pemeliharaan setiap tahunnya</t>
  </si>
  <si>
    <t>Penyediaan jasa komunikasi, sumber daya air dan listrik</t>
  </si>
  <si>
    <t>Penyediaan jasa pemeliharaan dan perizinan kendaraan dinas/operasional</t>
  </si>
  <si>
    <t>3.</t>
  </si>
  <si>
    <t>Persentase penyediaan fasilitas kelengkapan penunjang ASN dalam 1 (satu) tahun</t>
  </si>
  <si>
    <t>Penyediaan jasa kebersihan kantor</t>
  </si>
  <si>
    <t>4.</t>
  </si>
  <si>
    <t>Penyediaan alat tulis kantor</t>
  </si>
  <si>
    <t>Penyediaan barang cetakan dan penggandaan</t>
  </si>
  <si>
    <t>Penyediaan komponen instalasi listrik/ penerangan bangunan kantor</t>
  </si>
  <si>
    <t>Penyediaan bahan bacaan dan peraturan perundang-undangan</t>
  </si>
  <si>
    <t>Penyediaan bahan makanan dan minuman</t>
  </si>
  <si>
    <t>Rapat-rapat koordinasi dan konsultasi ke luar daerah</t>
  </si>
  <si>
    <t>Penyediaan jasa keamanan kantor</t>
  </si>
  <si>
    <t>Biaya pengadaan barang dan jasa tim asistensi dan tim PPHP</t>
  </si>
  <si>
    <t>Program Peningkatan Sarana dan Prasarana Aparatur</t>
  </si>
  <si>
    <t>Pengadaan perlengkapan gedung kantor</t>
  </si>
  <si>
    <t>Pengadaan peralatan gedung kantor</t>
  </si>
  <si>
    <t>Pengadaan meubeler</t>
  </si>
  <si>
    <t>Pemeliharaan rutin/berkala perlengkapan gedung kantor</t>
  </si>
  <si>
    <t>Rehabilitasi sedang/berat gedung kantor</t>
  </si>
  <si>
    <t>Program Peningkatan Disiplin Aparatur</t>
  </si>
  <si>
    <t>Pengadaan pakaian kerja lapangan</t>
  </si>
  <si>
    <t>Tersedianya pakaian kerja lapangan dan atribut kelengkapannya</t>
  </si>
  <si>
    <t>Program Peningkatan Kapasitas Sumber Daya Aparatur</t>
  </si>
  <si>
    <t>Bimbingan teknis tentang pelayanan publik instansi pemerintah</t>
  </si>
  <si>
    <t>Rasio rumah layak huni</t>
  </si>
  <si>
    <t>Program Pengembangan Perumahan</t>
  </si>
  <si>
    <t>Pembangunan Rumah Sederhana Layak Huni se-Kabupaten Bengkalis (BLM)</t>
  </si>
  <si>
    <t>Persentase terbangunnya Rumah Sederhana Layak Huni (RSLH) dalam 1 (satu) tahun</t>
  </si>
  <si>
    <t>Persentase luas permukiman yang tertata</t>
  </si>
  <si>
    <t>Panjang jalan yang memiliki trotoar</t>
  </si>
  <si>
    <t>Panjang jalan yang tersambung PJU</t>
  </si>
  <si>
    <t>5.</t>
  </si>
  <si>
    <t>Program Pemberdayaan Komunitas Perumahan</t>
  </si>
  <si>
    <t>Peningkatan Sarana Keindahan Kota untuk taman Kota</t>
  </si>
  <si>
    <t>Peningkatan Sarana Keindahan Kota se Kabupaten Bengkalis</t>
  </si>
  <si>
    <t>Peningkatan Sarana Keindahan Kota  Kecamatan  Bengkalis</t>
  </si>
  <si>
    <t>Pemeliharaan Sarana dan Prasaranan Keindahan kota</t>
  </si>
  <si>
    <t xml:space="preserve">Peningkatan Saranan Keindahan Kota untuk penerangan jalan umum ( PJU) Kecamatan Bantan </t>
  </si>
  <si>
    <t>Peningkatan Saranan Keindahan Kota untuk penerangan jalan umum ( PJU) Kecamatan Bukit Batu</t>
  </si>
  <si>
    <t>Peningkatan Saranan Keindahan Kota untuk penerangan jalan umum ( PJU) Kecamatan Siak Kecil</t>
  </si>
  <si>
    <t>Peningkatan Saranan Keindahan Kota untuk penerangan jalan umum ( PJU) Kecamatan Rupat</t>
  </si>
  <si>
    <t>Peningkatan Saranan Keindahan Kota untuk penerangan jalan umum ( PJU) Kecamatan Mandau</t>
  </si>
  <si>
    <t>Peningkatan Saranan Keindahan Kota untuk penerangan jalan umum ( PJU) Kecamatan Pinggir</t>
  </si>
  <si>
    <t>Peningkatan Saranan Keindahan Kota untuk penerangan jalan umum ( PJU) Kecamatan Bengkalis</t>
  </si>
  <si>
    <t>Program Pengembangan Infrastruktur Pemukiman</t>
  </si>
  <si>
    <t>Infrastruktur Kawasan Pemukiman Pedesaan Kec. Rupat A</t>
  </si>
  <si>
    <t>Infrastruktur Kawasan Pemukiman Pedesaan Kec. Rupat B</t>
  </si>
  <si>
    <t>Infrastruktur Kawasan Pemukiman Pedesaan Kec. Rupat C</t>
  </si>
  <si>
    <t>Infrastruktur Kawasan Pemukiman Pedesaan Kec. Rupat Utara A</t>
  </si>
  <si>
    <t>Infrastruktur Kawasan Pemukiman Pedesaan Kec. Rupat Utara B</t>
  </si>
  <si>
    <t>Infrastruktur Kawasan Pemukiman Pedesaan Kec. Mandau A</t>
  </si>
  <si>
    <t>Infrastruktur Kawasan Pemukiman Pedesaan Kec. Mandau B</t>
  </si>
  <si>
    <t>Infrastruktur Kawasan Pemukiman Pedesaan Kec. Mandau C</t>
  </si>
  <si>
    <t>Infrastruktur Kawasan Pemukiman Pedesaan Kec. Mandau D</t>
  </si>
  <si>
    <t>Infrastruktur Kawasan Pemukiman Pedesaan Kec. Mandau E</t>
  </si>
  <si>
    <t>Infrastruktur Kawasan Pemukiman Pedesaan Kec. Bengkalis A</t>
  </si>
  <si>
    <t>Infrastruktur Kawasan Pemukiman Pedesaan Kec. Bengkalis  B</t>
  </si>
  <si>
    <t>Infrastruktur Kawasan Pemukiman Pedesaan Kec. Bengkalis  C</t>
  </si>
  <si>
    <t>Infrastruktur Kawasan Pemukiman Pedesaan Kec. Bantan A</t>
  </si>
  <si>
    <t>Infrastruktur Kawasan Pemukiman Pedesaan Kec. Bantan B</t>
  </si>
  <si>
    <t>Infrastruktur Kawasan Pemukiman Pedesaan Kec. Bukit Batu A</t>
  </si>
  <si>
    <t>Infrastruktur Kawasan Pemukiman Pedesaan Kec. Bukit Batu B</t>
  </si>
  <si>
    <t>Infrastruktur Kawasan Pemukiman Pedesaan Kec. Pinggir A</t>
  </si>
  <si>
    <t>Infrastruktur Kawasan Pemukiman Pedesaan Kec. Pinggir B</t>
  </si>
  <si>
    <t>Infrastruktur Kawasan Pemukiman Pedesaan Kec. Pinggir C</t>
  </si>
  <si>
    <t>Infrastruktur Kawasan Pemukiman Pedesaan Kec. Siak Kecil A</t>
  </si>
  <si>
    <t>Infrastruktur Kawasan Pemukiman Pedesaan Kec. Siak Kecil B</t>
  </si>
  <si>
    <t>Terwujudnya tata kelola pertanahan yang baik dan akuntabel</t>
  </si>
  <si>
    <t>Pelayanan pertanahan yang profesional melalui pemberian izin dan fasilitasi sertifikasi lahan masyarakat serta penyelesaian konflik-konflik pertanahan</t>
  </si>
  <si>
    <t>Persentase luas lahan bersertifikat</t>
  </si>
  <si>
    <t>Persentase terlaksananya penataan, penguasaan, pemilikan, penggunaan dan pemanfaatan tanah</t>
  </si>
  <si>
    <t>Program Penataan, Penguasaan, Pemilikan, Penggunaan dan Pemanfaatan Tanah</t>
  </si>
  <si>
    <t>Inventarisasi dan sertifikasi tanah milih pemerintah</t>
  </si>
  <si>
    <t>Inventarisasi tanah aset Pemerintah Daerah, Tanah Wakaf dan Tanah orang Miskin se Kabupaten Bengkalis</t>
  </si>
  <si>
    <t>Tertib addministrasi Pemetaan Tanah Kas Desa</t>
  </si>
  <si>
    <t>Pengukuran Tanah untuk pembangunan bagi kepentingan umum se Kabupaten Bengkalis</t>
  </si>
  <si>
    <t>Program Penyelesaian Konflik-Konflik Pertanahan</t>
  </si>
  <si>
    <t>Koordinasi penyelesaian konflik-konflik pertanahan</t>
  </si>
  <si>
    <t>TUJUAN</t>
  </si>
  <si>
    <t>4.1</t>
  </si>
  <si>
    <t>2.1</t>
  </si>
  <si>
    <t>1.1</t>
  </si>
  <si>
    <t>Meningkatnya kualitas pelayanan administrasi perkantoran</t>
  </si>
  <si>
    <t>Meningkatnya kualitas dan kuantitas prasarana dan sarana kantor</t>
  </si>
  <si>
    <t>Tersedianya fasilitas kelengkapan penunjang ASN</t>
  </si>
  <si>
    <t>Meningkatnya kualitas sumber daya manusia</t>
  </si>
  <si>
    <t>Persentase ASN yang mengikuti diklat dan bimtek</t>
  </si>
  <si>
    <t>Rasio permukiman layak huni</t>
  </si>
  <si>
    <t>1 Dokumen</t>
  </si>
  <si>
    <t>2</t>
  </si>
  <si>
    <t>3</t>
  </si>
  <si>
    <t>4</t>
  </si>
  <si>
    <t>6.</t>
  </si>
  <si>
    <t>7.</t>
  </si>
  <si>
    <t>Jumlah aset yang terdata dalam 1 (satu) tahun</t>
  </si>
  <si>
    <t xml:space="preserve">Jumlah pembuatan alas hak tanah dalam 1 (satu) tahun </t>
  </si>
  <si>
    <t>Jumlah desa yang terdata luas tanah kas desanya dalam 1 (satu) tahun</t>
  </si>
  <si>
    <t xml:space="preserve">Jumlah pendataan dalam 1 (satu) tahun </t>
  </si>
  <si>
    <t>160 Persil</t>
  </si>
  <si>
    <t>8 Kec</t>
  </si>
  <si>
    <t>Jumlah target penyelesaian konflik dalam 1 (satu) tahun</t>
  </si>
  <si>
    <t>Persentase Peningkatan Kualitas Pelayanan Administrasi Kantor Dalam Satu Tahun</t>
  </si>
  <si>
    <t>Persentase Penyediaan Fasilitas Kelengkapan ASN</t>
  </si>
  <si>
    <t>Persentase Peningkatan Kapasitas ASN Dalam Satu Tahun</t>
  </si>
  <si>
    <t>Terwujudnya Penataan Penguasaan, Pemilikan, Penggunaan dan Pemanfaataan Tanah</t>
  </si>
  <si>
    <t>Jumlah surat masuk dan keluar yang dilayani dalam 1 (satu) tahun</t>
  </si>
  <si>
    <t>Presentase terpenuhinya layanan telepon, air dan listrik dalam 1 (satu) tahun</t>
  </si>
  <si>
    <t>Jumlah kendaraan dinas/operasional yang dipelihara dalam 1 (satu) tahun</t>
  </si>
  <si>
    <t>Jumlah peralatan dan bahan kebersihan yang disediakan dalam 1 (satu) tahun; jumlah tenaga kebersihan yang disediakan dalam 1 (satu) tahun</t>
  </si>
  <si>
    <t>Jumlah alat tulis kantor yang tersedia dalam 1 (satu) tahun</t>
  </si>
  <si>
    <t>Jumlah barang cetakkan dan penggandaan yang tersedia dalam 1 (satu) tahun</t>
  </si>
  <si>
    <t>Jumlah komponen listrik yang terpenuhi dalam 1 (satu) tahun</t>
  </si>
  <si>
    <t>Jumlah terbitan/surat kabar/majalah dan buku peraturan perundang-undangan   yang tersedia dalam 1 (satu) tahun</t>
  </si>
  <si>
    <t>Makan dan minum untuk keperluan rapat dan pelaksanaan kegiatan   yang disediakan dalam 1 (satu) tahun</t>
  </si>
  <si>
    <t>Frekuensi dilakukan koordinasi dan konsultasi dalam 1 (satu) tahun</t>
  </si>
  <si>
    <t>Jumlah tenaga keamanan yang tersdia dalam 1 (satu) tahun</t>
  </si>
  <si>
    <t>Jumlah paket kegiatan hasil pemeriksaan PPHP yang dibayarkan dalam 1 (satu) tahun</t>
  </si>
  <si>
    <t>Jumlah tersedianya perlengkapan kantor dalam 1 (satu) tahun</t>
  </si>
  <si>
    <t>Pemeliharaan rutin/berkala kendaraan dinas/ operasional</t>
  </si>
  <si>
    <t xml:space="preserve">Tersedianya peralatan kantor yang tersedia dalam 1 (satu) tahun </t>
  </si>
  <si>
    <t>Jumlah meubeler yang tersedia dalam 1 (satu) tahun</t>
  </si>
  <si>
    <t>Jumah perlengkapatan gedung kantor yang terpeliharanya dalam 1 (satu) tahun</t>
  </si>
  <si>
    <t xml:space="preserve">Jumlah gedung kantor yang direhabilitasi sedang/berat dalam 1 (satu) tahun </t>
  </si>
  <si>
    <t>Jumlah Aparatur Sipil Negara (ASN) yang dikirim untuk mengikuti Bimtek,diklat dan pelatihan dalam 1 (satu) tahun</t>
  </si>
  <si>
    <t>Persentase prasarana dan sarana taman yang tersedia dalam 1 (satu) Tahun di Kabupaten Bengkalis</t>
  </si>
  <si>
    <t>Persentase optimalnya kinerja pelayanan keindahan kota di Kebupaten Bengkalis</t>
  </si>
  <si>
    <t>Peningkatan Sarana Keindahan Kota Kabupaten Bengkalis</t>
  </si>
  <si>
    <t>Persentase tersedianya prasarana dan sarana publik perkotaan Kabupaten Bengkalis</t>
  </si>
  <si>
    <t>Persentase sarana dan prasarana keindahan kota yang terpelihara di Kabupaten Bengkalis</t>
  </si>
  <si>
    <t>Persentase ruas Penerangan Jalan Umum (PJU) yang tersedia di ibukota Kecamatan Bantan</t>
  </si>
  <si>
    <t>Persentase ruas Penerangan Jalan Umum (PJU) yang tersedia di ibukota Kecamatan Bukit Batu</t>
  </si>
  <si>
    <t>Persentase ruas Penerangan Jalan Umum (PJU) yang tersedia di ibukota Kecamatan Siak Kecil</t>
  </si>
  <si>
    <t>Persentase ruas Penerangan Jalan Umum (PJU) yang tersedia di ibukota Kecamatan Rupat</t>
  </si>
  <si>
    <t>Persentase ruas Penerangan Jalan Umum (PJU) yang tersedia di ibukota Kecamatan Mandau</t>
  </si>
  <si>
    <t>Persentase ruas Penerangan Jalan Umum (PJU) yang tersedia di ibukota Kecamatan Pinggir</t>
  </si>
  <si>
    <t>Persentase ruas Penerangan Jalan Umum (PJU) yang tersedia di ibukota Kecamatan Bengkalis</t>
  </si>
  <si>
    <t>Tersedianya kawasan pemukiman yang tertata</t>
  </si>
  <si>
    <t>Persentase terpenuhinya Ruang Terbuka Hijau (RTH) Kec. Bukit Batu</t>
  </si>
  <si>
    <t>Persentase terpenuhinya Ruang Terbuka Hijau (RTH) Kec. Siak Kecil</t>
  </si>
  <si>
    <t>Persentase terpenuhinya Ruang Terbuka Hijau (RTH) Kec. Bengkalis</t>
  </si>
  <si>
    <t>Persentase terpenuhinya Ruang Terbuka Hijau (RTH) Kec. Bantan</t>
  </si>
  <si>
    <t>Persentase terpenuhinya Ruang Terbuka Hijau (RTH) Kec. Rupat</t>
  </si>
  <si>
    <t>Persentase terpenuhinya Ruang Terbuka Hijau (RTH) Kec. Rupat Utara</t>
  </si>
  <si>
    <t>Persentase terpenuhinya Ruang Terbuka Hijau (RTH) Kec. Mandau</t>
  </si>
  <si>
    <t>Persentase terpenuhinya Ruang Terbuka Hijau (RTH) Kec. Pinggir</t>
  </si>
  <si>
    <t>Terbangunnya infrastruktur permukiman</t>
  </si>
  <si>
    <t>65 Persil</t>
  </si>
  <si>
    <t>INDIKATOR KINERJA SASARAN</t>
  </si>
  <si>
    <t>DINAS PERUMAHAN, PERMUKIMAN DAN PERTANAHAN</t>
  </si>
  <si>
    <t>KABUPATEN BENGKALIS</t>
  </si>
  <si>
    <t>SASARAN STRTAEGIS</t>
  </si>
  <si>
    <t>TERGET KINERJA</t>
  </si>
  <si>
    <t>Kondisi Ext. Thn 2016</t>
  </si>
  <si>
    <t>Persentase Peningkatan Sarana dan Prasarana Aparatur Dalam Satu Tahun</t>
  </si>
  <si>
    <t>Terwujudnya pembangunan/ peningkatan kualitas rumah layak huni bagi masyarakat kurang mampu, korban bencana, dan masyarakat terkena relokasi program pemerintah</t>
  </si>
  <si>
    <t>Tersedianya rumah layak huni yang terjangkau bagi masyarakat kurang mampu, korban bencana dan masyarakat terkena relokasi program pemerintah</t>
  </si>
  <si>
    <t>Persentase Pembangunan dan Pengembangan Rumah Layak Huni</t>
  </si>
  <si>
    <t>Rumah layak huni</t>
  </si>
  <si>
    <t>Cakupan rumah layak huni</t>
  </si>
  <si>
    <t>Cakupan rumah layak huni yang terjangkau</t>
  </si>
  <si>
    <t>Data rumah tidak layak huni</t>
  </si>
  <si>
    <t>Rumah tangga ber-sanitasi</t>
  </si>
  <si>
    <t>Persentase Peningkatan lingkungan yang sehat dan aman didukung PSU</t>
  </si>
  <si>
    <t>12 Km</t>
  </si>
  <si>
    <t>Persentase Luas Permukiman yang Tertata</t>
  </si>
  <si>
    <t>Meningkatnya kualitas dan ketersediaan prasarana dan sarana utilitas umum (PSU) perumahan</t>
  </si>
  <si>
    <t>Kondisi Kinerja Pada Akhir Periode</t>
  </si>
  <si>
    <t xml:space="preserve">RENCANA STRATEGIS </t>
  </si>
  <si>
    <t>TAHUN 2017-2021</t>
  </si>
  <si>
    <t>No.</t>
  </si>
  <si>
    <t>FORMULA PERHITUNGAN</t>
  </si>
  <si>
    <t>Keterangan</t>
  </si>
  <si>
    <t>x</t>
  </si>
  <si>
    <t xml:space="preserve">Cakupan lingkungan yang sehat dan aman yang didukung prasarana, sarana dan utilitas umum (PSU) </t>
  </si>
  <si>
    <t>Persentase rumah tinggal ber-sanitasi</t>
  </si>
  <si>
    <t>Panjang jalan lingkungan yang memiliki drainase lingkungan</t>
  </si>
  <si>
    <t>Drainase lingkungan dalam kondisi baik</t>
  </si>
  <si>
    <t>Persentase penduduk yang terlayani sistem air limbah yang memadai</t>
  </si>
  <si>
    <t>Persentase penduduk yang terlayani sistem jaringan drainase skala kota sehingga tidak terjadi genangan (lebih dari 30 cm, selama 2 jam) lebih dari 2 kali setahun</t>
  </si>
  <si>
    <t>8.</t>
  </si>
  <si>
    <t>Proporsi jalan lingkungan dalam kondisi baik</t>
  </si>
  <si>
    <t>9.</t>
  </si>
  <si>
    <t>10.</t>
  </si>
  <si>
    <t>11.</t>
  </si>
  <si>
    <t>12.</t>
  </si>
  <si>
    <t>13.</t>
  </si>
  <si>
    <t>14.</t>
  </si>
  <si>
    <t>Penyelesaian kasus sengketa dan konflik pertanahan</t>
  </si>
  <si>
    <t>Penyelesaian ijin lokasi</t>
  </si>
  <si>
    <t>Persentase Penyelesaian Konflik-Konflik Pertanahan di kabupaten Bengkalis</t>
  </si>
  <si>
    <t>Data PSU Perumahan dan Kawasan Permukiman</t>
  </si>
  <si>
    <t>Jumlah rumah layak huni di suatu wilayah kerja pada waktu kurun tertentu</t>
  </si>
  <si>
    <t>Jumlah rumah  di suatu wilayah kerja pada waktu kurun tertentu</t>
  </si>
  <si>
    <t>Luas lingkungan permukiman kumuh</t>
  </si>
  <si>
    <t>Luas wilayah</t>
  </si>
  <si>
    <t>Jumlah lingkungan yang didukung PSU pada kurun waktu tertentu</t>
  </si>
  <si>
    <t>Jumlah lingkungan perumahan pada kurun waktu tertentu</t>
  </si>
  <si>
    <t xml:space="preserve">Persentase pembangunan/peningkatan taman </t>
  </si>
  <si>
    <t>RENCANA AKSI PROGRAM KEGIATAN 2017</t>
  </si>
  <si>
    <t>TW I</t>
  </si>
  <si>
    <t>TW II</t>
  </si>
  <si>
    <t>TW III</t>
  </si>
  <si>
    <t>TW IV</t>
  </si>
  <si>
    <t>Revitalisasi Kawasan Pemukimam Kecamatan Bengkalis</t>
  </si>
  <si>
    <t>Pembangunan Prasaranan dan Sarana Pertamanan  Kec. Bukit Batu</t>
  </si>
  <si>
    <t>Pembangunan Prasaranan dan Sarana Pertamanan  Kec. Siak Kecil</t>
  </si>
  <si>
    <t>Pembangunan Prasaranan dan Sarana Pertamanan  Kec. Bengkalis</t>
  </si>
  <si>
    <t xml:space="preserve">Pembangunan Prasaranan dan Sarana Pertamanan  Kec.Bantan </t>
  </si>
  <si>
    <t>Pembangunan Prasaranan dan Sarana Pertamanan  Kec. Rupat</t>
  </si>
  <si>
    <t>Pembangunan Prasaranan dan Sarana Pertamanan  Kec. Rupat Utara</t>
  </si>
  <si>
    <t>Pembangunan Prasaranan dan Sarana Pertamanan  Kec. Mandau</t>
  </si>
  <si>
    <t>Pembangunan Prasaranan dan Sarana Pertamanan  Kec. Pinggir</t>
  </si>
  <si>
    <t>5.21%</t>
  </si>
  <si>
    <t>30.21%</t>
  </si>
  <si>
    <t>55.21%</t>
  </si>
  <si>
    <t>6.18%</t>
  </si>
  <si>
    <t>31.18%</t>
  </si>
  <si>
    <t>56.18%</t>
  </si>
  <si>
    <t>14.63%</t>
  </si>
  <si>
    <t>39.63%</t>
  </si>
  <si>
    <t>64.63%</t>
  </si>
  <si>
    <t>8.35%</t>
  </si>
  <si>
    <t>33.35%</t>
  </si>
  <si>
    <t>58.35%</t>
  </si>
  <si>
    <t>173 Set</t>
  </si>
  <si>
    <t>Pemeliharaan rutin/berkala keindahan kota</t>
  </si>
  <si>
    <t>Persentase terpeliharanya keindahan kota dalam 1 (satu) Tahun di Kabupaten Bengkalis</t>
  </si>
  <si>
    <t>8.33%</t>
  </si>
  <si>
    <t>33.32%</t>
  </si>
  <si>
    <t>58.31%</t>
  </si>
  <si>
    <t>33.33%</t>
  </si>
  <si>
    <t>58.33%</t>
  </si>
  <si>
    <t>9.43%</t>
  </si>
  <si>
    <t>34.43%</t>
  </si>
  <si>
    <t>59.43%</t>
  </si>
  <si>
    <t>8.46%</t>
  </si>
  <si>
    <t>33.46%</t>
  </si>
  <si>
    <t>58.46%</t>
  </si>
  <si>
    <t>BENGKALIS,       MARET 2017</t>
  </si>
  <si>
    <t>KEPALA DINAS PERUMAHAN, PERMUKIMAN DAN PERTANAHAN</t>
  </si>
  <si>
    <t>Ir. EMRI JULI HARNIS, MT, Ph.D</t>
  </si>
  <si>
    <t>Pembina Utama Muda</t>
  </si>
  <si>
    <t>NIP. 19670731 199403 1 004</t>
  </si>
  <si>
    <t>Persentase Peningkatan Sarana dan Prasarana Aparatur Dalam 1 (Satu) Tahun</t>
  </si>
  <si>
    <t>TERGET KINERJA TAHUN KE-</t>
  </si>
  <si>
    <t xml:space="preserve">SASARAN </t>
  </si>
  <si>
    <t>INDIKATOR/TUJUAN/SASARAN</t>
  </si>
  <si>
    <t>1 (2017)</t>
  </si>
  <si>
    <t>2 (2018)</t>
  </si>
  <si>
    <t>3 (2019)</t>
  </si>
  <si>
    <t>4 (2020)</t>
  </si>
  <si>
    <t>5 (2021)</t>
  </si>
  <si>
    <t>Cakupan lingkungan yang sehat dan aman yang didukung Prasarana, Sarana dan Utilitas Umum (PSU)</t>
  </si>
  <si>
    <t>Meningkatnya kualitas PSU Permukiman</t>
  </si>
  <si>
    <t xml:space="preserve">Meningkatnya
penataan permukiman sehat dan aman
</t>
  </si>
  <si>
    <t>Meningkatnya kualitas permukiman yang tertata</t>
  </si>
  <si>
    <t>Lingkungan permukiman kumuh</t>
  </si>
  <si>
    <t>Meningkatkan ketercakupan rumah layak huni</t>
  </si>
  <si>
    <t>Meningkatnya kualitas rumah layak huni</t>
  </si>
  <si>
    <t>Meningkatkan kualitas kepemilikan tanah pemerintah</t>
  </si>
  <si>
    <t>Meningkatnya administrasi kepemilikan  tanah pemerintah</t>
  </si>
  <si>
    <t>Meningkatkan capaian akuntabilitas kinerja dan keuangan</t>
  </si>
  <si>
    <t>Meningkatknya kualitas capaian kinerja</t>
  </si>
  <si>
    <t>Nilai akuntabillitas kinerja</t>
  </si>
  <si>
    <t>Persentase temuan Inspektorat/BPK yang ditindaklanjuti</t>
  </si>
  <si>
    <t>CC</t>
  </si>
  <si>
    <t>B</t>
  </si>
  <si>
    <t>BB</t>
  </si>
  <si>
    <t>INDIKATOR KINERJA UTAMA (IKU)</t>
  </si>
  <si>
    <t>Meningkatnya kualitas PSU Permukima</t>
  </si>
  <si>
    <t>Jumlah Luas Tanah Pemerintah Bersertifikat</t>
  </si>
  <si>
    <t xml:space="preserve">Jumlah Luas Tanah Pemerintah </t>
  </si>
  <si>
    <t>RENCANA PROGRAM, KEGIATAN, DAN PENDANAAN DINAS PERUMAHAN, PERMUKIMAN DAN PERTANAHAN TAHUN 2016-2021</t>
  </si>
  <si>
    <t xml:space="preserve">KABUPATEN BENGKALIS </t>
  </si>
  <si>
    <t>VISI</t>
  </si>
  <si>
    <t>:</t>
  </si>
  <si>
    <t>TERWUJUDNYA PERMUKIMAN 
YANG LAYAK BERKELANJUTAN, DAN
TATA KELOLA PERTANAHAN YANG AKUNTABEL</t>
  </si>
  <si>
    <t>MISI</t>
  </si>
  <si>
    <t>1. MEWUJUDKAN PENATAAN PERMUKIMAN YANG LAYAK DAN BERKELANJUTAN</t>
  </si>
  <si>
    <t>2. MEWUJUDKAN AKUNTABILITAS TATA KELOLA PERTANAHAN</t>
  </si>
  <si>
    <t xml:space="preserve">3. MEWUJUDKAN SISTEM MANEJEMEN DAN PEMERINTAH YANG BAIK </t>
  </si>
  <si>
    <t>Meningkatkan penataan permukiman sehat dan aman</t>
  </si>
  <si>
    <t>1.1.1</t>
  </si>
  <si>
    <t xml:space="preserve">Cakupan lingkungan yang sehat dan aman yang didukung Prasarana, Sarana dan Utilitas Umum (PSU) </t>
  </si>
  <si>
    <t>Program Lingkungan Sehat Perumahan</t>
  </si>
  <si>
    <t>Persentase peningkatan kualitas lingkungan sehat perumahan</t>
  </si>
  <si>
    <t>-</t>
  </si>
  <si>
    <r>
      <t xml:space="preserve">Penyusunan </t>
    </r>
    <r>
      <rPr>
        <i/>
        <sz val="8"/>
        <rFont val="Arial"/>
        <family val="2"/>
      </rPr>
      <t>Detail Engeneering Design</t>
    </r>
    <r>
      <rPr>
        <sz val="8"/>
        <rFont val="Arial"/>
        <family val="2"/>
      </rPr>
      <t xml:space="preserve"> (DED) Kawasan Permukiman di Kawasan Strategis</t>
    </r>
  </si>
  <si>
    <r>
      <t xml:space="preserve">Dokumen </t>
    </r>
    <r>
      <rPr>
        <i/>
        <sz val="8"/>
        <rFont val="Arial"/>
        <family val="2"/>
      </rPr>
      <t>Detail Engeneering Design</t>
    </r>
    <r>
      <rPr>
        <sz val="8"/>
        <rFont val="Arial"/>
        <family val="2"/>
      </rPr>
      <t xml:space="preserve"> (DED) kawasan permukiman</t>
    </r>
  </si>
  <si>
    <r>
      <t xml:space="preserve">Penyusunan </t>
    </r>
    <r>
      <rPr>
        <i/>
        <sz val="8"/>
        <rFont val="Arial"/>
        <family val="2"/>
      </rPr>
      <t xml:space="preserve"> Detail Engeneering Design </t>
    </r>
    <r>
      <rPr>
        <sz val="8"/>
        <rFont val="Arial"/>
        <family val="2"/>
      </rPr>
      <t>(DED) Kawasan Permukiman di Kawasan Strategis Perbatasan Kec.Bantan dan Rupat Utara</t>
    </r>
  </si>
  <si>
    <r>
      <t xml:space="preserve">Dokumen </t>
    </r>
    <r>
      <rPr>
        <i/>
        <sz val="8"/>
        <rFont val="Arial"/>
        <family val="2"/>
      </rPr>
      <t xml:space="preserve"> Detail Engeneering Design</t>
    </r>
    <r>
      <rPr>
        <sz val="8"/>
        <rFont val="Arial"/>
        <family val="2"/>
      </rPr>
      <t xml:space="preserve"> (DED) kawasan permukiman di kawasan strategis perbatasan Kec. Bantan dan Rupat Utara</t>
    </r>
  </si>
  <si>
    <t>2 Dokumen</t>
  </si>
  <si>
    <t>Pembangunan/Peningkatan PSU Kawasan Permukiman di Kawasan Strategis</t>
  </si>
  <si>
    <t>Persentase peningkatan kawasan permukiman di kawasan strategis</t>
  </si>
  <si>
    <t>Peningkatan Kawasan Hijau dalam Pelestarian Lingkungan Sehat</t>
  </si>
  <si>
    <t>Persentase Taman yang tersedia dalam 1 (satu) Tahun</t>
  </si>
  <si>
    <t>5</t>
  </si>
  <si>
    <t>Pembangunan sarana dan prasarana taman Kab. Bengkalis</t>
  </si>
  <si>
    <t xml:space="preserve">Persentase Kawasan Ruang Terbuka Hijau </t>
  </si>
  <si>
    <t>6</t>
  </si>
  <si>
    <t>Pembangunan sarana dan prasarana taman Kec. Bengkalis</t>
  </si>
  <si>
    <t>7</t>
  </si>
  <si>
    <t xml:space="preserve">Penyediaan dan Pemeliharaan Prasarana dan Sarana Taman </t>
  </si>
  <si>
    <t xml:space="preserve">Terpeliharanya prasarana dan sarana taman </t>
  </si>
  <si>
    <t>1 Tahun</t>
  </si>
  <si>
    <t>8</t>
  </si>
  <si>
    <t xml:space="preserve">Peningkatan dan Perawatan Sarana dan Prasarana Taman </t>
  </si>
  <si>
    <t>Jumlah honorarium yang dibayarkan kepada pengawas lapangan, Tenaga Harian Lepas (THL), penjaga aset, teknisi listrik dan supir pertamanan dalam 1 (satu) tahun</t>
  </si>
  <si>
    <t>180 Orang</t>
  </si>
  <si>
    <t>9</t>
  </si>
  <si>
    <t>Pembangunan sarana dan prasarana PJU Kab. Bengkalis</t>
  </si>
  <si>
    <t>Jumlah prasarana dan sarana PJU yang tersedia</t>
  </si>
  <si>
    <t>2,21Km</t>
  </si>
  <si>
    <t>2,85Km</t>
  </si>
  <si>
    <t>3,49Km</t>
  </si>
  <si>
    <t>4,13Km</t>
  </si>
  <si>
    <t>10</t>
  </si>
  <si>
    <t>Penyediaan dan Pemeliharaan Prasarana dan Sarana PJU Kab.Bengkalis</t>
  </si>
  <si>
    <t>Terbayarnya kewajiban rutin listrik, meterisasi dan air untuk PJU dan taman dalam 1 (satu) tahun</t>
  </si>
  <si>
    <t xml:space="preserve">12 Bulan </t>
  </si>
  <si>
    <t>11</t>
  </si>
  <si>
    <t xml:space="preserve">Penyediaan Sarana Sanitasi Dasar di Kec. Bengkalis </t>
  </si>
  <si>
    <t>Panjang drainase dalam kondisi baik</t>
  </si>
  <si>
    <t>7.1 km</t>
  </si>
  <si>
    <t>21 km</t>
  </si>
  <si>
    <t>7 km</t>
  </si>
  <si>
    <t>12</t>
  </si>
  <si>
    <t xml:space="preserve">Penyediaan Sarana Sanitasi Dasar di Kec. Bantan </t>
  </si>
  <si>
    <t>14 km</t>
  </si>
  <si>
    <t>13</t>
  </si>
  <si>
    <t xml:space="preserve">Penyediaan Sanitasi Dasar di Kec. Bukit Batu </t>
  </si>
  <si>
    <t>14</t>
  </si>
  <si>
    <t xml:space="preserve">Penyediaan Sarana Sanitasi Dasar di Kec. Siak Kecil </t>
  </si>
  <si>
    <t>15</t>
  </si>
  <si>
    <t xml:space="preserve">Penyediaan Sarana Sanitasi Dasar di Kecamatan Rupat </t>
  </si>
  <si>
    <t>16</t>
  </si>
  <si>
    <t xml:space="preserve">Penyediaan Sarana Sanitasi Dasar di Kecamatan Rupat Utara </t>
  </si>
  <si>
    <t>17</t>
  </si>
  <si>
    <t xml:space="preserve">Penyediaan Sarana Sanitasi Dasar di Kecamatan Mandau </t>
  </si>
  <si>
    <t>18</t>
  </si>
  <si>
    <t xml:space="preserve">Penyediaan Sarana Sanitasi Dasar di Kecamatan Pinggir </t>
  </si>
  <si>
    <t>19</t>
  </si>
  <si>
    <t xml:space="preserve">Penyediaan Sarana Sanitasi Dasar di Kecamatan Bathin Solapan </t>
  </si>
  <si>
    <t>20</t>
  </si>
  <si>
    <t xml:space="preserve">Penyediaan Sarana Sanitasi Dasar di Kecamatan Bandar Laksamana </t>
  </si>
  <si>
    <t>21</t>
  </si>
  <si>
    <t xml:space="preserve">Penyediaan Sarana Sanitasi Dasar di Kecamatan Tualang Muandau </t>
  </si>
  <si>
    <t>22</t>
  </si>
  <si>
    <t>Penyediaan Pendamping Dana Alokasi Khusus (DAK) Sanitasi</t>
  </si>
  <si>
    <t>Terwujudnya Dana Pendamping DAK Sanitasi</t>
  </si>
  <si>
    <t>3 Lokasi</t>
  </si>
  <si>
    <t>Persentase terpeliharanya keindahan kota dalam 1 (satu) Tahun di Kab. Bengkalis</t>
  </si>
  <si>
    <t>Persentase prasarana dan sarana taman yang tersedia dalam 1 (satu) Tahun di Kab.Bengkalis</t>
  </si>
  <si>
    <t>Persentase optimalnya kinerja pelayanan keindahan kota di Keb. Bengkalis</t>
  </si>
  <si>
    <t>Persentase tersedianya prasarana dan sarana publik perkotaan Kab.Bengkalis</t>
  </si>
  <si>
    <t>Peningkatan Sarana Keindahan Kota Kecamatan  Bengkalis</t>
  </si>
  <si>
    <t>Persentase sarana dan prasarana keindahan kota yang terpelihara di Kab.Bengkalis</t>
  </si>
  <si>
    <t xml:space="preserve">Peningkatan Saranan Keindahan Kota untuk penerangan jalan umum ( PJU) Kec.Bantan </t>
  </si>
  <si>
    <t>Persentase ruas Penerangan Jalan Umum (PJU) yang tersedia di ibukota Kec.Bantan</t>
  </si>
  <si>
    <t>Peningkatan Saranan Keindahan Kota untuk penerangan jalan umum ( PJU) Kec.Bukit Batu</t>
  </si>
  <si>
    <t>Persentase ruas Penerangan Jalan Umum (PJU) yang tersedia di ibukota Kec.Bukit Batu</t>
  </si>
  <si>
    <t>Peningkatan Saranan Keindahan Kota untuk penerangan jalan umum ( PJU) Kec.Siak Kecil</t>
  </si>
  <si>
    <t>Persentase ruas Penerangan Jalan Umum (PJU) yang tersedia di ibukota Kec.Siak Kecil</t>
  </si>
  <si>
    <t>Peningkatan Saranan Keindahan Kota untuk penerangan jalan umum ( PJU) Kec.Rupat</t>
  </si>
  <si>
    <t>Persentase ruas Penerangan Jalan Umum (PJU) yang tersedia di ibukota Kec.Rupat</t>
  </si>
  <si>
    <t>Peningkatan Saranan Keindahan Kota untuk penerangan jalan umum ( PJU) Kec.Mandau</t>
  </si>
  <si>
    <t>Persentase ruas Penerangan Jalan Umum (PJU) yang tersedia di ibukota Kec.Mandau</t>
  </si>
  <si>
    <t>Peningkatan Saranan Keindahan Kota untuk penerangan jalan umum ( PJU) Kec.Pinggir</t>
  </si>
  <si>
    <t>Persentase ruas Penerangan Jalan Umum (PJU) yang tersedia di ibukota Kec.Pinggir</t>
  </si>
  <si>
    <t>Peningkatan Saranan Keindahan Kota untuk penerangan jalan umum ( PJU) Kec.Bengkalis</t>
  </si>
  <si>
    <t>Persentase ruas Penerangan Jalan Umum (PJU) yang tersedia di ibukota Kec.Bengkalis</t>
  </si>
  <si>
    <t>Revitasasi Kawasan Pemukimam Kec.Bengkalis</t>
  </si>
  <si>
    <t>Pembangunan prasarana dan sarana dasar pemukiman berbasis masyarakat</t>
  </si>
  <si>
    <t>Pembangunan dan pemeliharaan pedestarian/trotoar dan ruang tunggu siswa Kab.Bengkalis</t>
  </si>
  <si>
    <t>Survei dan pendataan PSU perumahan dan kawasan permukiman</t>
  </si>
  <si>
    <t>Data PSU perumahan dan kawasan permukiman Kabupaten Bengkalis</t>
  </si>
  <si>
    <t>Penyusunan Masterplan taman kawasan perumahan</t>
  </si>
  <si>
    <t xml:space="preserve">Dokumen Masterplan taman kawasan permukiman </t>
  </si>
  <si>
    <t xml:space="preserve">Pembangunan wahana permainan anak </t>
  </si>
  <si>
    <t xml:space="preserve">Terwujudnya ruang publik kota ramah anak </t>
  </si>
  <si>
    <t>5 Unit</t>
  </si>
  <si>
    <t>3 Unit</t>
  </si>
  <si>
    <t>Perencanaan taman Kec. Rupat</t>
  </si>
  <si>
    <t>Dokumen perencanaan taman</t>
  </si>
  <si>
    <t>Persentase Luas Permukiman yang Tertata Dalam 1 (satu) Tahun</t>
  </si>
  <si>
    <t>Pembangunan prasaranan dan sarana Pertamanan Kec.Bukit Batu</t>
  </si>
  <si>
    <t>Persentase terpenuhinya Ruang Terbuka Hijau (RTH) Kec.Bukit Batu</t>
  </si>
  <si>
    <t>Pembangunan prasaranan dan sarana Pertamanan Kec.Siak Kecil</t>
  </si>
  <si>
    <t>Persentase terpenuhinya Ruang Terbuka Hijau (RTH) Kec.Siak Kecil</t>
  </si>
  <si>
    <t>Pembangunan prasaranan dan sarana Pertamanan  Kec. Bengkalis</t>
  </si>
  <si>
    <t>Persentase terpenuhinya Ruang Terbuka Hijau (RTH) Kec.Bengkalis</t>
  </si>
  <si>
    <t xml:space="preserve">Pembangunan prasaranan dan sarana Pertamanan  Kec. Bantan  </t>
  </si>
  <si>
    <t>Persentase terpenuhinya Ruang Terbuka Hijau (RTH) Kec.Bantan</t>
  </si>
  <si>
    <t>Pembangunan prasaranan dan sarana Pertamanan   Kec.Rupat</t>
  </si>
  <si>
    <t>Persentase terpenuhinya Ruang Terbuka Hijau (RTH) Kec.Rupat</t>
  </si>
  <si>
    <t>Pembangunan prasaranan dan sarana Pertamanan  Kec.Rupat Utara</t>
  </si>
  <si>
    <t>Persentase terpenuhinya Ruang Terbuka Hijau (RTH) Kec.Rupat Utara</t>
  </si>
  <si>
    <t>Pembangunan prasaranan dan sarana Pertamanan  Kec. Mandau</t>
  </si>
  <si>
    <t>Persentase terpenuhinya Ruang Terbuka Hijau (RTH) Kec.Mandau</t>
  </si>
  <si>
    <t>Pembangunan prasaranan dan sarana Pertamanan  Kec.Pinggir</t>
  </si>
  <si>
    <t>Persentase terpenuhinya Ruang Terbuka Hijau (RTH) Kec.Pinggir</t>
  </si>
  <si>
    <t xml:space="preserve">Infrastruktur Kawasan Pemukiman Pedesaan Kec.Rupat </t>
  </si>
  <si>
    <t>Terbangunnya infrastruktur permukiman dalam 1 (satu) tahun</t>
  </si>
  <si>
    <t>10.96%</t>
  </si>
  <si>
    <t xml:space="preserve">Infrastruktur Kawasan Pemukiman Pedesaan Kec.Rupat Utara </t>
  </si>
  <si>
    <t xml:space="preserve">Infrastruktur Kawasan Pemukiman Pedesaan Kec.Mandau </t>
  </si>
  <si>
    <t>Infrastruktur Kawasan Pemukiman Pedesaan Kec.Bengkalis</t>
  </si>
  <si>
    <t xml:space="preserve">Infrastruktur Kawasan Pemukiman Pedesaan Kec.Bantan </t>
  </si>
  <si>
    <t xml:space="preserve">Infrastruktur Kawasan Pemukiman Pedesaan Kec.Bukit Batu </t>
  </si>
  <si>
    <t xml:space="preserve">Infrastruktur Kawasan Pemukiman Pedesaan Kec.Pinggir </t>
  </si>
  <si>
    <t xml:space="preserve">Infrastruktur Kawasan Pemukiman Pedesaan Kec.Siak Kecil </t>
  </si>
  <si>
    <t xml:space="preserve">Pembangunan/Peningkatan PSU Permukiman  Kec.Rupat </t>
  </si>
  <si>
    <t>Panjang jalan permukiman  yang ditingkatkan dalam 1 (satu) tahun</t>
  </si>
  <si>
    <t>11.4 km</t>
  </si>
  <si>
    <t>31 km</t>
  </si>
  <si>
    <t>12.5 km</t>
  </si>
  <si>
    <t xml:space="preserve">Pembangunan/Peningkatan PSU Permukiman  Kec.Rupat Utara </t>
  </si>
  <si>
    <t xml:space="preserve">Pembangunan/Peningkatan PSU Permukiman Kec.Mandau </t>
  </si>
  <si>
    <t>14.2 km</t>
  </si>
  <si>
    <t>43 km</t>
  </si>
  <si>
    <t>19 km</t>
  </si>
  <si>
    <t xml:space="preserve">Pembangunan/Peningkatan PSU Permukiman Kec.Bengkalis </t>
  </si>
  <si>
    <t>29 km</t>
  </si>
  <si>
    <t>12,5 km</t>
  </si>
  <si>
    <t xml:space="preserve">Pembangunan/Peningkatan PSU Permukiman Kec.Bantan </t>
  </si>
  <si>
    <t>17 km</t>
  </si>
  <si>
    <t xml:space="preserve">Pembangunan/Peningkatan PSU Permukiman Kecamatan Bukit Batu </t>
  </si>
  <si>
    <t>23</t>
  </si>
  <si>
    <t xml:space="preserve">Pembangunan/Peningkatan PSU Permukiman Kec.Pinggir </t>
  </si>
  <si>
    <t>24</t>
  </si>
  <si>
    <t xml:space="preserve">Pembangunan/Peningkatan PSU Permukiman Kec.Siak Kecil </t>
  </si>
  <si>
    <t>23 km</t>
  </si>
  <si>
    <t>25</t>
  </si>
  <si>
    <t xml:space="preserve">Pembangunan/Peningkatan PSU Permukiman Kec.Bathin Solapan </t>
  </si>
  <si>
    <t>26</t>
  </si>
  <si>
    <t xml:space="preserve">Pembangunan/Peningkatan PSU Permukiman Kec.Bandar Laksamana </t>
  </si>
  <si>
    <t>27</t>
  </si>
  <si>
    <t xml:space="preserve">Pembangunan/Peningkatan PSU Permukiman Kec.Talang Muandau </t>
  </si>
  <si>
    <t>28</t>
  </si>
  <si>
    <t xml:space="preserve">Pembinaan Program Kota Tanpa Kumuh (KOTAKU) Kab.Bengkalis </t>
  </si>
  <si>
    <t>Jumlah Kecamatan Terlaksananya Administrasi Kota Tanpa Kumuh (KOTAKU) Kab. Bengkalis</t>
  </si>
  <si>
    <t>1 Kec</t>
  </si>
  <si>
    <t>1.2</t>
  </si>
  <si>
    <t>2.1.1</t>
  </si>
  <si>
    <r>
      <t xml:space="preserve">Penyusunan </t>
    </r>
    <r>
      <rPr>
        <i/>
        <sz val="8"/>
        <rFont val="Arial"/>
        <family val="2"/>
      </rPr>
      <t>Detail Engeneering Design</t>
    </r>
    <r>
      <rPr>
        <sz val="8"/>
        <rFont val="Arial"/>
        <family val="2"/>
      </rPr>
      <t xml:space="preserve"> (DED) Kawasan Permukiman di Kawasan Kumuh</t>
    </r>
  </si>
  <si>
    <t xml:space="preserve">Dokumen Detail Engeneering Design (DED kawasan permukiman di kawasan kumuh </t>
  </si>
  <si>
    <t>3 Dokumen</t>
  </si>
  <si>
    <t>Penataan dan Peningkatan Kualitas Kawasan Permukiman Kumuh di Kec.Bengkalis</t>
  </si>
  <si>
    <t>Persentase berkurangnya luas kawasan kumuh di Kec.Bengkalis</t>
  </si>
  <si>
    <t>Penataan dan Peningkatan Kualitas Kawasan Permukiman Kumuh di Kec.Bantan</t>
  </si>
  <si>
    <t>Berkurangnya luas kawasan kumuh di Kec.Bantan</t>
  </si>
  <si>
    <t>Penataan dan Peningkatan Kualitas Kawasan Permukiman Kumuh di Kec.Mandau</t>
  </si>
  <si>
    <t>Berkurangnya luas kawasan kumuh di Kec. Mandau</t>
  </si>
  <si>
    <t>Penataan dan Peningkatan Kualitas Kawasan Permukiman Kumuh di Kec.Pinggir</t>
  </si>
  <si>
    <t>Berkurangnya luas kawasan kumuh di Kec. Pinggir</t>
  </si>
  <si>
    <t>Penataan dan Peningkatan Kualitas Kawasan Permukiman Kumuh di Kec. Bukit Batu</t>
  </si>
  <si>
    <t>Berkurangnya luas kawasan kumuh di Kec. Bukit Batu</t>
  </si>
  <si>
    <t>Penataan dan Peningkatan Kualitas Kawasan Permukiman Kumuh di Kec.Siak Kecil</t>
  </si>
  <si>
    <t>Berkurangnya luas kawasan kumuh di Kec. Siak Kecil</t>
  </si>
  <si>
    <t>Penataan dan Peningkatan Kualitas Kawasan Permukiman Kumuh di Kec.Rupat</t>
  </si>
  <si>
    <t>Berkurangnya luas kawasan kumuh di Kec. Rupat</t>
  </si>
  <si>
    <t>Penataan dan Peningkatan Kualitas Kawasan Permukiman Kumuh di Kec.Rupat Utara</t>
  </si>
  <si>
    <t>Berkurangnya luas kawasan kumuh di Kec. Rupat Utara</t>
  </si>
  <si>
    <t>Penataan dan Peningkatan Kualitas Kawasan Permukiman Kumuh di Kec.Bandar Laksaman</t>
  </si>
  <si>
    <t>Berkurangnya luas kawasan kumuh di Kec. Bandar Laksamana</t>
  </si>
  <si>
    <t>Penataan dan Peningkatan Kualitas Kawasan Permukiman Kumuh di Kec.Bathin Solapan</t>
  </si>
  <si>
    <t>Berkurangnya luas kawasan kumuh di Kec. Bathin Solapan</t>
  </si>
  <si>
    <t>Penataan dan Peningkatan Kualitas Kawasan Permukiman Kumuh di Kec.Talang Muandau</t>
  </si>
  <si>
    <t>Berkurangnya luas kawasan kumuh di Kec. Talang Muandau</t>
  </si>
  <si>
    <t xml:space="preserve">Penyusunan Peraturan Bupati (Perbup) Kawasan Kumuh </t>
  </si>
  <si>
    <t>Tersedianya Peraturan Perundang Undangan Tentang Kawasan Kumuh</t>
  </si>
  <si>
    <t>1 Kegiatan</t>
  </si>
  <si>
    <t>Penyusunan Norma, Standar, Pedoman, dan Manual (NSPM)</t>
  </si>
  <si>
    <t>Jumlah dokumen NSPM yang disusun dalam 1 (satu) tahun</t>
  </si>
  <si>
    <t>Pembangunan Rumah Layak Huni (RLH) masyarakat kurang mampu</t>
  </si>
  <si>
    <t>Jumlah rumah layak huni yang di bangun dalam 1 (satu) tahun</t>
  </si>
  <si>
    <t>16 Unit</t>
  </si>
  <si>
    <t>600 unit</t>
  </si>
  <si>
    <t>Survei dan pendataan rumah tidak layak huni</t>
  </si>
  <si>
    <t>Jumlah rumah tidak layak huni yang terdata dalam 1 (satu) tahun</t>
  </si>
  <si>
    <t>500 Unit</t>
  </si>
  <si>
    <t>Studi kelayakan rumah khusus pegawai</t>
  </si>
  <si>
    <t>Jumlah dokumen studi kelayakan rumah khusus pegawai yang tersedia dalam 1 (satu) tahun</t>
  </si>
  <si>
    <t>Monitoring, evaluasi dan pelaporan</t>
  </si>
  <si>
    <t>Jumlah dokumen laporan monitoring dan evaluasi yang tersedia dalam 1 (satu) tahun</t>
  </si>
  <si>
    <r>
      <t xml:space="preserve">Penyusunan </t>
    </r>
    <r>
      <rPr>
        <i/>
        <sz val="8"/>
        <rFont val="Arial"/>
        <family val="2"/>
      </rPr>
      <t xml:space="preserve">Detail Engeneering Design </t>
    </r>
    <r>
      <rPr>
        <sz val="8"/>
        <rFont val="Arial"/>
        <family val="2"/>
      </rPr>
      <t>(DED) rumah khusus nelayan</t>
    </r>
  </si>
  <si>
    <t>Dokumen Detail Engeneering Design (DED) rumah khusus nelayan</t>
  </si>
  <si>
    <r>
      <t xml:space="preserve">Penyusunan </t>
    </r>
    <r>
      <rPr>
        <i/>
        <sz val="8"/>
        <rFont val="Arial"/>
        <family val="2"/>
      </rPr>
      <t>Detail Engeneering Design</t>
    </r>
    <r>
      <rPr>
        <sz val="8"/>
        <rFont val="Arial"/>
        <family val="2"/>
      </rPr>
      <t xml:space="preserve"> (DED) Rumah Khusus Pelajar/Mahasiswa</t>
    </r>
  </si>
  <si>
    <t>Dokumen Detail Engeneering Design (DED) rumah khusus pelajar/mahasiswa</t>
  </si>
  <si>
    <t>Pemberdayaan perumahan swadaya</t>
  </si>
  <si>
    <t>Persentase peningkatan kualitas perumahan swadaya dalam 1 (satu) tahun</t>
  </si>
  <si>
    <t>100 Unit</t>
  </si>
  <si>
    <t>Pembangunan rumah khusus pegawai</t>
  </si>
  <si>
    <t>Terbangunnya rumah khusus pegawai</t>
  </si>
  <si>
    <t>Penyusunan Rencana Pembangunan dan Pengembangan Perumahan dan Kawasan Permukiman (RP3KP) Kab.Bengkalis</t>
  </si>
  <si>
    <t>Jumlah Dokumen RP3KP yang tersedia dalam 1 (satu) Tahun</t>
  </si>
  <si>
    <t>Sosialisasi peraturan perundang-undangan dibidang perumahan dan kawasan permukiman</t>
  </si>
  <si>
    <t>Jumlah peserta sosialisasi yang mengetahui dan memahami peraturan perundang-undangan dibidang perumahan dalam 1 (satu) tahun</t>
  </si>
  <si>
    <t>20 orang</t>
  </si>
  <si>
    <t>3.1</t>
  </si>
  <si>
    <t>Meningkatnya administrasi kepemilikan tanah pemerintah</t>
  </si>
  <si>
    <t>3.1.1</t>
  </si>
  <si>
    <t>Program Pembangunan Sistem Pendaftaran Tanah</t>
  </si>
  <si>
    <t>Persentase Pemenuhan Sistem Pendaftaran Tanah Dalam 1 (satu) Tahun</t>
  </si>
  <si>
    <t>Fasilitasi pengadaan tanah untuk pembangunan pemerintah</t>
  </si>
  <si>
    <t>Terfasilitasinya pengadaan tanah untuk pembangunan pemerintah dalam 1 (satu) tahun</t>
  </si>
  <si>
    <t>1  Kegiatan</t>
  </si>
  <si>
    <t>Terwujudnya Penataan Penguasaan, Pemilikan, Penggunaan dan Pemanfaataan Tanah  Dalam 1 (satu) Tahun</t>
  </si>
  <si>
    <t>Inventarisasi dan sertifikasi tanah milik pemerintah</t>
  </si>
  <si>
    <t>Inventarisasi tanah aset pemerintah daerah, tanah wakaf dan tanah orang miskin se-Kab.Bengkalis</t>
  </si>
  <si>
    <t>Tertib administrasi pemetaan tanah kas desa</t>
  </si>
  <si>
    <t>2 Kec</t>
  </si>
  <si>
    <t>3 Kec</t>
  </si>
  <si>
    <t>Pengukuran tanah untuk pembangunan bagi kepentingan umum se- Kab.Bengkalis</t>
  </si>
  <si>
    <t>11 Kec</t>
  </si>
  <si>
    <t>Pemetaan tanah kas desa se-Kab.Bengkalis</t>
  </si>
  <si>
    <t>Tersedianya peta digital dan analog Tanah Kas Desa</t>
  </si>
  <si>
    <t>Pemetaan Rumah Layak Huni (RLH) se-Kab.Bengkalis</t>
  </si>
  <si>
    <t>Tersedianya peta digital dan analog Rumah Layak Huni (RLH) Kab. Bengkalis</t>
  </si>
  <si>
    <t xml:space="preserve">Pemetaan jalan lingkungan permukiman se-Kab.Bengkalis </t>
  </si>
  <si>
    <t>Tersedianya peta digital dan analog jalan lingkungan permukiman Kab. Bengkalis</t>
  </si>
  <si>
    <t>Pemetaan Penerangan Jalan Umum (PJU) se-Kab.Bengkalis</t>
  </si>
  <si>
    <t>Tersedianya peta digital dan analog Penerangan Jalan Umum (PJU) Kab. Bengkalis</t>
  </si>
  <si>
    <t>Persentase Penyelesaian Konflik-Konflik Pertanahan di kabupaten Bengkalis Dalam 1 (satu) Tahun</t>
  </si>
  <si>
    <t>Program Pengembangan Sistem Informasi Pertanahan</t>
  </si>
  <si>
    <t>Persentase Peningkatan Sumber Daya Manusia Dalam 1 (satu) Tahun</t>
  </si>
  <si>
    <t>Pelatihan dasar pemetaan tanah bagi aparat kecamatan dan desa</t>
  </si>
  <si>
    <t>Jumlah aparatur Kecamatan dan Desa yang mengikuti pelatihan dasar pemetaan 1 (satu) tahun</t>
  </si>
  <si>
    <t>36 Orang</t>
  </si>
  <si>
    <t>40 Orang</t>
  </si>
  <si>
    <t xml:space="preserve">Meningkatkan capaian akuntabilitas kinerja dan keuangan </t>
  </si>
  <si>
    <t xml:space="preserve">Meningkatknya kualitas capaian kinerja </t>
  </si>
  <si>
    <t>4.1.1</t>
  </si>
  <si>
    <t>Nilai Akuntabillitas kinerja</t>
  </si>
  <si>
    <t>Persentase Peningkatan Kualitas Pelayanan Administrasi Kantor Dalam 1 (satu) Tahun</t>
  </si>
  <si>
    <t>4.1.2</t>
  </si>
  <si>
    <t>Persentase tindaklanjut hasil pemeriksa keuangan</t>
  </si>
  <si>
    <t>350 Surat; 8 orang</t>
  </si>
  <si>
    <t>360 Surat; 8 orang</t>
  </si>
  <si>
    <t>370 Surat; 8 orang</t>
  </si>
  <si>
    <t>380 Surat; 8 orang</t>
  </si>
  <si>
    <t>4 Belanja Jasa</t>
  </si>
  <si>
    <t>17 Unit</t>
  </si>
  <si>
    <t>24 Unit Kendaraan</t>
  </si>
  <si>
    <t>24 Unit</t>
  </si>
  <si>
    <t>24 Item; 9 Orang</t>
  </si>
  <si>
    <t>25 Item; 9 Orang</t>
  </si>
  <si>
    <t>26 Item; 9 Orang</t>
  </si>
  <si>
    <t>27 Item; 9 Orang</t>
  </si>
  <si>
    <t>44 Item</t>
  </si>
  <si>
    <t>45 Item</t>
  </si>
  <si>
    <t>46 Item</t>
  </si>
  <si>
    <t>48 Item</t>
  </si>
  <si>
    <t>50 Item</t>
  </si>
  <si>
    <t>13 Item</t>
  </si>
  <si>
    <t>10 Item</t>
  </si>
  <si>
    <t>11 Item</t>
  </si>
  <si>
    <t>12 Item</t>
  </si>
  <si>
    <t>Jumlah terbitan/surat kabar/majalah dan buku peraturan perundang-undangan yang tersedia dalam 1 (satu) tahun</t>
  </si>
  <si>
    <t>37 Item</t>
  </si>
  <si>
    <t>Penyediaan makanan dan minuman</t>
  </si>
  <si>
    <t>Makan dan minum untuk keperluan rapat dan pelaksanaan kegiatan yang disediakan dalam 1 (satu) tahun</t>
  </si>
  <si>
    <t>12 Bulan</t>
  </si>
  <si>
    <t>400 Kali</t>
  </si>
  <si>
    <t>425 Kali</t>
  </si>
  <si>
    <t>450 Kali</t>
  </si>
  <si>
    <t>475 Kali</t>
  </si>
  <si>
    <t>500 Kali</t>
  </si>
  <si>
    <t>16 Orang</t>
  </si>
  <si>
    <t>Pengadaan Website Dinas Perumahan, Permukiman dan Pertanahan dan aplikasi sistem informasi SKPD.</t>
  </si>
  <si>
    <t xml:space="preserve">Tersedianya website dan sarana informasi SKPD </t>
  </si>
  <si>
    <t>Publikasi Informasi Pembangunan</t>
  </si>
  <si>
    <t>Tersedianya belanja publikasi dalam 1 (satu) tahun</t>
  </si>
  <si>
    <t xml:space="preserve">Penyediaan Jasa Supir Kantor </t>
  </si>
  <si>
    <t xml:space="preserve">Jumlah tenaga supir yang tersedia dalam 1 (satu) tahun </t>
  </si>
  <si>
    <t>1 Orang</t>
  </si>
  <si>
    <t>Operasional Pengelolaan Website Dinas Perumahan, Permukiman dan Pertanahan Kab. Bengkalis dan aplikasi sistem informasi SKPD.</t>
  </si>
  <si>
    <t>Terkelolanya website Dinas Perumahan, Permukiman dan Pertanahan dalam 1 (satu) tahun</t>
  </si>
  <si>
    <t>1 Item</t>
  </si>
  <si>
    <t>5 Item</t>
  </si>
  <si>
    <t>6 Item</t>
  </si>
  <si>
    <t>7 Item</t>
  </si>
  <si>
    <t>8 Item</t>
  </si>
  <si>
    <t>9 Item</t>
  </si>
  <si>
    <t>2 Item</t>
  </si>
  <si>
    <t>Pemeliharaan rutin/berkala gedung kantor</t>
  </si>
  <si>
    <t>Jumlah gedung yang dipelihara dalam kantor 1 (satu) tahun</t>
  </si>
  <si>
    <t>Pemeliharaan rutin/berkala kendaraan dinas/operasional</t>
  </si>
  <si>
    <t>17 Unit Kendaraan</t>
  </si>
  <si>
    <t>4 Item</t>
  </si>
  <si>
    <t>Pengadaan kendaraan dinas/operasional</t>
  </si>
  <si>
    <t xml:space="preserve">Jumlah kendaraan dinas dan operasional roda 4 dan roda 2 dalam 1 (satu) Tahun </t>
  </si>
  <si>
    <t>0 Unit</t>
  </si>
  <si>
    <t>7 Unit</t>
  </si>
  <si>
    <t>Pemeliharaan rutin/berkala peralatan gedung kantor</t>
  </si>
  <si>
    <t>Terpeliharanya peralatan gedung kantor</t>
  </si>
  <si>
    <t>Persentase Penyediaan Fasilitas Kelengkapan ASN Dalam 1 (Satu) Tahun</t>
  </si>
  <si>
    <t>Pengadaan pakaian dinas</t>
  </si>
  <si>
    <t xml:space="preserve">Jumlah pakaian dinas dan perlengkapannya yang tersedia dalam 1 (satu) tahun </t>
  </si>
  <si>
    <t>67 Set</t>
  </si>
  <si>
    <t>70 Set</t>
  </si>
  <si>
    <t>Tersedianya pakaian kerja lapangan dan atribut kelengkapannya dalam 1 (satu) tahun</t>
  </si>
  <si>
    <t>Persentase Peningkatan Kapasitas Aparatur Sipil Negara (ASN) Dalam 1 (Satu) Tahun</t>
  </si>
  <si>
    <t>35 ASN</t>
  </si>
  <si>
    <t>37 ASN</t>
  </si>
  <si>
    <t>40 ASN</t>
  </si>
  <si>
    <t>Program Peningkatan Pengembangan Sistem Pelaporan Capaian Kinerja dan Keuangan</t>
  </si>
  <si>
    <t>Jumlah Dokumen Renstra SKPD Dalam 1 (Satu) Tahun</t>
  </si>
  <si>
    <t>Penyusunan Renstra SKPD</t>
  </si>
  <si>
    <t>Terlaksananya penyusunan Rencana Strategis (Renstra)</t>
  </si>
  <si>
    <t>Bengkalis,       April 2018</t>
  </si>
  <si>
    <t>GENDRAYA ROHAINI, ST, M.Si</t>
  </si>
  <si>
    <t xml:space="preserve">Pembina </t>
  </si>
  <si>
    <t>NIP. 19780508 200604 1 007</t>
  </si>
  <si>
    <t>RENCANA STRATEGIS</t>
  </si>
  <si>
    <t>INDIKATOR KINERJA PROGRAM (Outcome dan Output)</t>
  </si>
  <si>
    <t>KONDISI EXT. 2016</t>
  </si>
  <si>
    <t>I</t>
  </si>
  <si>
    <t>II</t>
  </si>
  <si>
    <t>III</t>
  </si>
  <si>
    <t>IV</t>
  </si>
  <si>
    <t>Outcome: Persentase peningkatan kualitas lingkungan sehat perumahan</t>
  </si>
  <si>
    <t>Outcome: Persentase Peningkatan lingkungan yang sehat dan aman didukung PSU</t>
  </si>
  <si>
    <t>Outcome: Persentase Luas Permukiman yang Tertata Dalam 1 (satu) Tahun</t>
  </si>
  <si>
    <r>
      <t xml:space="preserve">Penyusunan </t>
    </r>
    <r>
      <rPr>
        <i/>
        <sz val="10"/>
        <rFont val="Arial"/>
        <family val="2"/>
      </rPr>
      <t>Detail Engeneering Design</t>
    </r>
    <r>
      <rPr>
        <sz val="10"/>
        <rFont val="Arial"/>
        <family val="2"/>
      </rPr>
      <t xml:space="preserve"> (DED) Kawasan Permukiman di Kawasan Strategis</t>
    </r>
  </si>
  <si>
    <r>
      <t xml:space="preserve">Penyusunan </t>
    </r>
    <r>
      <rPr>
        <i/>
        <sz val="10"/>
        <rFont val="Arial"/>
        <family val="2"/>
      </rPr>
      <t xml:space="preserve"> Detail Engeneering Design </t>
    </r>
    <r>
      <rPr>
        <sz val="10"/>
        <rFont val="Arial"/>
        <family val="2"/>
      </rPr>
      <t>(DED) Kawasan Permukiman di Kawasan Strategis Perbatasan Kec.Bantan dan Rupat Utara</t>
    </r>
  </si>
  <si>
    <t>Outcome:Persentase peningkatan kualitas lingkungan sehat perumahan</t>
  </si>
  <si>
    <r>
      <t xml:space="preserve">Penyusunan </t>
    </r>
    <r>
      <rPr>
        <i/>
        <sz val="10"/>
        <rFont val="Arial"/>
        <family val="2"/>
      </rPr>
      <t>Detail Engeneering Design</t>
    </r>
    <r>
      <rPr>
        <sz val="10"/>
        <rFont val="Arial"/>
        <family val="2"/>
      </rPr>
      <t xml:space="preserve"> (DED) Kawasan Permukiman di Kawasan Kumuh</t>
    </r>
  </si>
  <si>
    <t>Outcome: Persentase Pembangunan dan Pengembangan Rumah Layak Huni</t>
  </si>
  <si>
    <r>
      <t xml:space="preserve">Penyusunan </t>
    </r>
    <r>
      <rPr>
        <i/>
        <sz val="10"/>
        <rFont val="Arial"/>
        <family val="2"/>
      </rPr>
      <t xml:space="preserve">Detail Engeneering Design </t>
    </r>
    <r>
      <rPr>
        <sz val="10"/>
        <rFont val="Arial"/>
        <family val="2"/>
      </rPr>
      <t>(DED) rumah khusus nelayan</t>
    </r>
  </si>
  <si>
    <r>
      <t xml:space="preserve">Penyusunan </t>
    </r>
    <r>
      <rPr>
        <i/>
        <sz val="10"/>
        <rFont val="Arial"/>
        <family val="2"/>
      </rPr>
      <t>Detail Engeneering Design</t>
    </r>
    <r>
      <rPr>
        <sz val="10"/>
        <rFont val="Arial"/>
        <family val="2"/>
      </rPr>
      <t xml:space="preserve"> (DED) Rumah Khusus Pelajar/Mahasiswa</t>
    </r>
  </si>
  <si>
    <t>Outcome: Persentase Pemenuhan Sistem Pendaftaran Tanah Dalam 1 (satu) Tahun</t>
  </si>
  <si>
    <t>Outcome: Terwujudnya Penataan Penguasaan, Pemilikan, Penggunaan dan Pemanfaataan Tanah  Dalam 1 (satu) Tahun</t>
  </si>
  <si>
    <t>Outcome: Persentase Penyelesaian Konflik-Konflik Pertanahan di kabupaten Bengkalis Dalam 1 (satu) Tahun</t>
  </si>
  <si>
    <t>Outcome: Persentase Peningkatan Sumber Daya Manusia Dalam 1 (satu) Tahun</t>
  </si>
  <si>
    <t>Outcomes: Persentase Peningkatan Kualitas Pelayanan Administrasi Kantor Dalam 1 (satu) Tahun</t>
  </si>
  <si>
    <t>Outcome: Persentase Peningkatan Sarana dan Prasarana Aparatur Dalam 1 (Satu) Tahun</t>
  </si>
  <si>
    <t>Outcome: Persentase Penyediaan Fasilitas Kelengkapan ASN Dalam 1 (Satu) Tahun</t>
  </si>
  <si>
    <t>Outcome: Persentase Peningkatan Kapasitas Aparatur Sipil Negara (ASN) Dalam 1 (Satu) Tahun</t>
  </si>
  <si>
    <t>Outcome: Jumlah Dokumen Renstra SKPD Dalam 1 (Satu) Tahun</t>
  </si>
  <si>
    <t>Output: Terlaksananya penyusunan Rencana Strategis (Renstra)</t>
  </si>
  <si>
    <t>Output: Jumlah Aparatur Sipil Negara (ASN) yang dikirim untuk mengikuti Bimtek,diklat dan pelatihan dalam 1 (satu) tahun</t>
  </si>
  <si>
    <t>Output:Tersedianya pakaian kerja lapangan dan atribut kelengkapannya dalam 1 (satu) tahun</t>
  </si>
  <si>
    <t xml:space="preserve">Output: Jumlah pakaian dinas dan perlengkapannya yang tersedia dalam 1 (satu) tahun </t>
  </si>
  <si>
    <t>Output:Terpeliharanya peralatan gedung kantor</t>
  </si>
  <si>
    <t xml:space="preserve">Output:Jumlah kendaraan dinas dan operasional roda 4 dan roda 2 dalam 1 (satu) Tahun </t>
  </si>
  <si>
    <t xml:space="preserve">Output:Jumlah gedung kantor yang direhabilitasi sedang/berat dalam 1 (satu) tahun </t>
  </si>
  <si>
    <t>Output:Jumah perlengkapatan gedung kantor yang terpeliharanya dalam 1 (satu) tahun</t>
  </si>
  <si>
    <t>Output:Jumlah kendaraan dinas/operasional yang dipelihara dalam 1 (satu) tahun</t>
  </si>
  <si>
    <t>Output:Jumlah gedung yang dipelihara dalam kantor 1 (satu) tahun</t>
  </si>
  <si>
    <t>Output:Jumlah meubeler yang tersedia dalam 1 (satu) tahun</t>
  </si>
  <si>
    <t xml:space="preserve">Output:Tersedianya peralatan kantor yang tersedia dalam 1 (satu) tahun </t>
  </si>
  <si>
    <t>Output:Jumlah tersedianya perlengkapan kantor dalam 1 (satu) tahun</t>
  </si>
  <si>
    <t>Output:Terkelolanya website Dinas Perumahan, Permukiman dan Pertanahan dalam 1 (satu) tahun</t>
  </si>
  <si>
    <t xml:space="preserve">Output:Jumlah tenaga supir yang tersedia dalam 1 (satu) tahun </t>
  </si>
  <si>
    <t>Output:Tersedianya belanja publikasi dalam 1 (satu) tahun</t>
  </si>
  <si>
    <t xml:space="preserve">Output:Tersedianya website dan sarana informasi SKPD </t>
  </si>
  <si>
    <t>Output:Jumlah paket kegiatan hasil pemeriksaan PPHP yang dibayarkan dalam 1 (satu) tahun</t>
  </si>
  <si>
    <t>Output:Jumlah tenaga keamanan yang tersdia dalam 1 (satu) tahun</t>
  </si>
  <si>
    <t>Output:Frekuensi dilakukan koordinasi dan konsultasi dalam 1 (satu) tahun</t>
  </si>
  <si>
    <t>Output:Makan dan minum untuk keperluan rapat dan pelaksanaan kegiatan yang disediakan dalam 1 (satu) tahun</t>
  </si>
  <si>
    <t>Output:Jumlah terbitan/surat kabar/majalah dan buku peraturan perundang-undangan yang tersedia dalam 1 (satu) tahun</t>
  </si>
  <si>
    <t>Output:Jumlah komponen listrik yang terpenuhi dalam 1 (satu) tahun</t>
  </si>
  <si>
    <t>Output:Jumlah barang cetakkan dan penggandaan yang tersedia dalam 1 (satu) tahun</t>
  </si>
  <si>
    <t>Output:Jumlah surat masuk dan keluar yang dilayani dalam 1 (satu) tahun</t>
  </si>
  <si>
    <t>Output:Jumlah aparatur Kecamatan dan Desa yang mengikuti pelatihan dasar pemetaan 1 (satu) tahun</t>
  </si>
  <si>
    <t>Output:Jumlah target penyelesaian konflik dalam 1 (satu) tahun</t>
  </si>
  <si>
    <t>Output:Tersedianya peta digital dan analog Penerangan Jalan Umum (PJU) Kab. Bengkalis</t>
  </si>
  <si>
    <t>Output:Tersedianya peta digital dan analog jalan lingkungan permukiman Kab. Bengkalis</t>
  </si>
  <si>
    <t>Output:Tersedianya peta digital dan analog Rumah Layak Huni (RLH) Kab. Bengkalis</t>
  </si>
  <si>
    <t>Output:Tersedianya peta digital dan analog Tanah Kas Desa</t>
  </si>
  <si>
    <t xml:space="preserve">Output:Jumlah pendataan dalam 1 (satu) tahun </t>
  </si>
  <si>
    <t>Output:Jumlah desa yang terdata luas tanah kas desanya dalam 1 (satu) tahun</t>
  </si>
  <si>
    <t xml:space="preserve">Output:Jumlah pembuatan alas hak tanah dalam 1 (satu) tahun </t>
  </si>
  <si>
    <t>Output:Jumlah aset yang terdata dalam 1 (satu) tahun</t>
  </si>
  <si>
    <t>Output:Terfasilitasinya pengadaan tanah untuk pembangunan pemerintah dalam 1 (satu) tahun</t>
  </si>
  <si>
    <t>Output:Jumlah peserta sosialisasi yang mengetahui dan memahami peraturan perundang-undangan dibidang perumahan dalam 1 (satu) tahun</t>
  </si>
  <si>
    <t>Output:Jumlah Dokumen RP3KP yang tersedia dalam 1 (satu) Tahun</t>
  </si>
  <si>
    <t>Output:Terbangunnya rumah khusus pegawai</t>
  </si>
  <si>
    <t>Output:Persentase peningkatan kualitas perumahan swadaya dalam 1 (satu) tahun</t>
  </si>
  <si>
    <t>Output:Dokumen Detail Engeneering Design (DED) rumah khusus pelajar/mahasiswa</t>
  </si>
  <si>
    <t>Output:Dokumen Detail Engeneering Design (DED) rumah khusus nelayan</t>
  </si>
  <si>
    <t>Output:Jumlah dokumen laporan monitoring dan evaluasi yang tersedia dalam 1 (satu) tahun</t>
  </si>
  <si>
    <t>Output:Jumlah dokumen studi kelayakan rumah khusus pegawai yang tersedia dalam 1 (satu) tahun</t>
  </si>
  <si>
    <t>Output:Jumlah rumah tidak layak huni yang terdata dalam 1 (satu) tahun</t>
  </si>
  <si>
    <t>Output:Jumlah rumah layak huni yang di bangun dalam 1 (satu) tahun</t>
  </si>
  <si>
    <t>Output:Jumlah dokumen NSPM yang disusun dalam 1 (satu) tahun</t>
  </si>
  <si>
    <t>Output:Tersedianya Peraturan Perundang Undangan Tentang Kawasan Kumuh</t>
  </si>
  <si>
    <t>Output:Berkurangnya luas kawasan kumuh di Kec. Talang Muandau</t>
  </si>
  <si>
    <t>Output:Berkurangnya luas kawasan kumuh di Kec. Bathin Solapan</t>
  </si>
  <si>
    <t>Output:Berkurangnya luas kawasan kumuh di Kec. Bandar Laksamana</t>
  </si>
  <si>
    <t>Output:Berkurangnya luas kawasan kumuh di Kec. Rupat Utara</t>
  </si>
  <si>
    <t>Output:Berkurangnya luas kawasan kumuh di Kec. Rupat</t>
  </si>
  <si>
    <t>Output:Berkurangnya luas kawasan kumuh di Kec. Siak Kecil</t>
  </si>
  <si>
    <t>Output:Berkurangnya luas kawasan kumuh di Kec. Bukit Batu</t>
  </si>
  <si>
    <t>Output:Berkurangnya luas kawasan kumuh di Kec. Pinggir</t>
  </si>
  <si>
    <t>Output:Berkurangnya luas kawasan kumuh di Kec. Mandau</t>
  </si>
  <si>
    <t>Output:Berkurangnya luas kawasan kumuh di Kec.Bantan</t>
  </si>
  <si>
    <t>Output:Persentase berkurangnya luas kawasan kumuh di Kec.Bengkalis</t>
  </si>
  <si>
    <t xml:space="preserve">Output:Dokumen Detail Engeneering Design (DED kawasan permukiman di kawasan kumuh </t>
  </si>
  <si>
    <t>Output:Jumlah Kecamatan Terlaksananya Administrasi Kota Tanpa Kumuh (KOTAKU) Kab. Bengkalis</t>
  </si>
  <si>
    <t>Output:Panjang jalan permukiman  yang ditingkatkan dalam 1 (satu) tahun</t>
  </si>
  <si>
    <t>Output:Terbangunnya infrastruktur permukiman dalam 1 (satu) tahun</t>
  </si>
  <si>
    <t>Output:Persentase terpenuhinya Ruang Terbuka Hijau (RTH) Kec.Pinggir</t>
  </si>
  <si>
    <t>Output:Persentase terpenuhinya Ruang Terbuka Hijau (RTH) Kec.Mandau</t>
  </si>
  <si>
    <t>Output:Persentase terpenuhinya Ruang Terbuka Hijau (RTH) Kec.Rupat Utara</t>
  </si>
  <si>
    <t>Output:Persentase terpenuhinya Ruang Terbuka Hijau (RTH) Kec.Rupat</t>
  </si>
  <si>
    <t>Output:Persentase terpenuhinya Ruang Terbuka Hijau (RTH) Kec.Bantan</t>
  </si>
  <si>
    <t>Output:Persentase terpenuhinya Ruang Terbuka Hijau (RTH) Kec.Bengkalis</t>
  </si>
  <si>
    <t>Output:Persentase terpenuhinya Ruang Terbuka Hijau (RTH) Kec.Siak Kecil</t>
  </si>
  <si>
    <t>Output:Persentase terpenuhinya Ruang Terbuka Hijau (RTH) Kec.Bukit Batu</t>
  </si>
  <si>
    <t>Output:Dokumen perencanaan taman</t>
  </si>
  <si>
    <t xml:space="preserve">Output:Terwujudnya ruang publik kota ramah anak </t>
  </si>
  <si>
    <t xml:space="preserve">Output:Dokumen Masterplan taman kawasan permukiman </t>
  </si>
  <si>
    <t>Output:Data PSU perumahan dan kawasan permukiman Kabupaten Bengkalis</t>
  </si>
  <si>
    <t>Output:Pembangunan dan pemeliharaan pedestarian/trotoar dan ruang tunggu siswa Kab.Bengkalis</t>
  </si>
  <si>
    <t>Output:Tersedianya kawasan pemukiman yang tertata</t>
  </si>
  <si>
    <t>Output:Persentase ruas Penerangan Jalan Umum (PJU) yang tersedia di ibukota Kec.Bengkalis</t>
  </si>
  <si>
    <t>Output:Persentase ruas Penerangan Jalan Umum (PJU) yang tersedia di ibukota Kec.Pinggir</t>
  </si>
  <si>
    <t>Output:Persentase ruas Penerangan Jalan Umum (PJU) yang tersedia di ibukota Kec.Mandau</t>
  </si>
  <si>
    <t>Output:Persentase ruas Penerangan Jalan Umum (PJU) yang tersedia di ibukota Kec.Rupat</t>
  </si>
  <si>
    <t>Output:Persentase ruas Penerangan Jalan Umum (PJU) yang tersedia di ibukota Kec.Siak Kecil</t>
  </si>
  <si>
    <t>Output:Persentase ruas Penerangan Jalan Umum (PJU) yang tersedia di ibukota Kec.Bukit Batu</t>
  </si>
  <si>
    <t>Output:Persentase ruas Penerangan Jalan Umum (PJU) yang tersedia di ibukota Kec.Bantan</t>
  </si>
  <si>
    <t>Output:Persentase sarana dan prasarana keindahan kota yang terpelihara di Kab.Bengkalis</t>
  </si>
  <si>
    <t>Output:Persentase tersedianya prasarana dan sarana publik perkotaan Kab.Bengkalis</t>
  </si>
  <si>
    <t>Output:Persentase optimalnya kinerja pelayanan keindahan kota di Keb. Bengkalis</t>
  </si>
  <si>
    <t>Output:Persentase prasarana dan sarana taman yang tersedia dalam 1 (satu) Tahun di Kab.Bengkalis</t>
  </si>
  <si>
    <t>Output:Persentase terpeliharanya keindahan kota dalam 1 (satu) Tahun di Kab. Bengkalis</t>
  </si>
  <si>
    <t>Output:Terwujudnya Dana Pendamping DAK Sanitasi</t>
  </si>
  <si>
    <t>Output:Panjang drainase dalam kondisi baik</t>
  </si>
  <si>
    <t>Output:Terbayarnya kewajiban rutin listrik, meterisasi dan air untuk PJU dan taman dalam 1 (satu) tahun</t>
  </si>
  <si>
    <t>Output:Jumlah prasarana dan sarana PJU yang tersedia</t>
  </si>
  <si>
    <t>Output:Jumlah honorarium yang dibayarkan kepada pengawas lapangan, Tenaga Harian Lepas (THL), penjaga aset, teknisi listrik dan supir pertamanan dalam 1 (satu) tahun</t>
  </si>
  <si>
    <t xml:space="preserve">Output:Terpeliharanya prasarana dan sarana taman </t>
  </si>
  <si>
    <t xml:space="preserve">Output:Persentase Kawasan Ruang Terbuka Hijau </t>
  </si>
  <si>
    <t>Output:Persentase Taman yang tersedia dalam 1 (satu) Tahun</t>
  </si>
  <si>
    <t>Output:Persentase peningkatan kawasan permukiman di kawasan strategis</t>
  </si>
  <si>
    <r>
      <t xml:space="preserve">Output:Dokumen </t>
    </r>
    <r>
      <rPr>
        <i/>
        <sz val="10"/>
        <rFont val="Arial"/>
        <family val="2"/>
      </rPr>
      <t xml:space="preserve"> Detail Engeneering Design</t>
    </r>
    <r>
      <rPr>
        <sz val="10"/>
        <rFont val="Arial"/>
        <family val="2"/>
      </rPr>
      <t xml:space="preserve"> (DED) kawasan permukiman di kawasan strategis perbatasan Kec. Bantan dan Rupat Utara</t>
    </r>
  </si>
  <si>
    <r>
      <t xml:space="preserve">Output:Dokumen </t>
    </r>
    <r>
      <rPr>
        <i/>
        <sz val="10"/>
        <rFont val="Arial"/>
        <family val="2"/>
      </rPr>
      <t>Detail Engeneering Design</t>
    </r>
    <r>
      <rPr>
        <sz val="10"/>
        <rFont val="Arial"/>
        <family val="2"/>
      </rPr>
      <t xml:space="preserve"> (DED) kawasan permukiman</t>
    </r>
  </si>
  <si>
    <t>SASARAN STRATEGIS</t>
  </si>
  <si>
    <t>TRIWULAN I</t>
  </si>
  <si>
    <t>TRIWULAN II</t>
  </si>
  <si>
    <t>TRIWULAN III</t>
  </si>
  <si>
    <t>TRIWULAN IV</t>
  </si>
  <si>
    <t>KONDISI KINERJA AKHIR TAHUN</t>
  </si>
  <si>
    <t>RENCANA AKSI PROGRAM KEGIATAN TAHUN 2018</t>
  </si>
  <si>
    <t>5 ASN</t>
  </si>
  <si>
    <t>15 ASN</t>
  </si>
  <si>
    <t>7 Unit Kendaraan</t>
  </si>
  <si>
    <t>7  Item</t>
  </si>
  <si>
    <t>350 Surat; 8 orang; 4 Belanja Jasa</t>
  </si>
  <si>
    <t>12 Unit</t>
  </si>
  <si>
    <t>24 Item; 17 Orang</t>
  </si>
  <si>
    <t>20 terbitan harian; 23 terbitan mingguan</t>
  </si>
  <si>
    <t>100 Kali</t>
  </si>
  <si>
    <t>50 Kali</t>
  </si>
  <si>
    <t>150 Kali</t>
  </si>
  <si>
    <t>16 Orang;12 Bulan</t>
  </si>
  <si>
    <t>RENCANA AKSI TAHUN 2018</t>
  </si>
  <si>
    <t>Peningkatan Kawasan Hijau dalam Pelestarian Lingkungan Sehat Kec. Bengkalis</t>
  </si>
  <si>
    <t>Peningkatan Kawasan Hijau dalam Pelestarian Lingkungan Sehat Kec. Bantan</t>
  </si>
  <si>
    <t>Pembangunan sarana dan prasarana taman Kec. Pinggir</t>
  </si>
  <si>
    <t>Pembangunan sarana dan prasarana PJU Kec. Siak Kecil</t>
  </si>
  <si>
    <t>Pembangunan sarana dan prasarana PJU Kec. Bengkalis</t>
  </si>
  <si>
    <t>Pembangunan sarana dan prasarana PJU Kec. Bantan</t>
  </si>
  <si>
    <t>Pembangunan sarana dan prasarana PJU Kec. Bukit Batu</t>
  </si>
  <si>
    <t>Pembangunan sarana dan prasarana PJU Kec. Rupat</t>
  </si>
  <si>
    <t>Pembangunan sarana dan prasarana PJU Kec. Rupat Utara</t>
  </si>
  <si>
    <t>Pembangunan sarana dan prasarana PJU Kec. Mandau</t>
  </si>
  <si>
    <t>Pembangunan sarana dan prasarana PJU Kec. Pinggir</t>
  </si>
  <si>
    <t>Pembangunan sarana dan prasarana PJU Kec. Bathin Solapan</t>
  </si>
  <si>
    <t>Pembangunan sarana dan prasarana PJU Kec. Bandar Laksamana</t>
  </si>
  <si>
    <t>Pembangunan sarana dan prasarana PJU Kec. Talang Muandau</t>
  </si>
  <si>
    <t>Penyediaan Sarana Sanitasi Dasar di Kecamatan Bathin Solapan B</t>
  </si>
  <si>
    <t>Penyediaan Sarana Sanitasi Dasar di Kecamatan Mandau B</t>
  </si>
  <si>
    <t>DAK Sanitasi IPLD Komunal Skala Permukiman Kecamatan Mandau (DAK)</t>
  </si>
  <si>
    <t>29</t>
  </si>
  <si>
    <t>30</t>
  </si>
  <si>
    <t>31</t>
  </si>
  <si>
    <t>32</t>
  </si>
  <si>
    <t>33</t>
  </si>
  <si>
    <t>34</t>
  </si>
  <si>
    <t>Pembangunan/Peningkatan PSU Permukiman  Kec.Rupat B</t>
  </si>
  <si>
    <t>Pembangunan/Peningkatan PSU Permukiman  Kec.Rupat C</t>
  </si>
  <si>
    <t>Pembangunan/Peningkatan PSU Permukiman  Kec.Rupat D</t>
  </si>
  <si>
    <t>Pembangunan/Peningkatan PSU Permukiman  Kec.Rupat Utara A</t>
  </si>
  <si>
    <t>Pembangunan/Peningkatan PSU Permukiman  Kec.Rupat Utara B</t>
  </si>
  <si>
    <t>Pembangunan/Peningkatan PSU Permukiman Kec.Mandau A</t>
  </si>
  <si>
    <t>Pembangunan/Peningkatan PSU Permukiman Kec.Mandau B</t>
  </si>
  <si>
    <t>Pembangunan/Peningkatan PSU Permukiman Kec.Mandau C</t>
  </si>
  <si>
    <t>Pembangunan/Peningkatan PSU Permukiman Kec.Mandau D</t>
  </si>
  <si>
    <t>Pembangunan/Peningkatan PSU Permukiman Kec.Bengkalis A</t>
  </si>
  <si>
    <t>Pembangunan/Peningkatan PSU Permukiman Kec.Bengkalis B</t>
  </si>
  <si>
    <t>Pembangunan/Peningkatan PSU Permukiman Kec.Bengkalis C</t>
  </si>
  <si>
    <t>Pembangunan/Peningkatan PSU Permukiman Kec.Bengkalis D</t>
  </si>
  <si>
    <t>Pembangunan/Peningkatan PSU Permukiman Kec.Bantan A</t>
  </si>
  <si>
    <t>Pembangunan/Peningkatan PSU Permukiman Kec.Bantan B</t>
  </si>
  <si>
    <t>Pembangunan/Peningkatan PSU Permukiman Kec.Bantan C</t>
  </si>
  <si>
    <t>Pembangunan/Peningkatan PSU Permukiman Kecamatan Bukit Batu A</t>
  </si>
  <si>
    <t>Pembangunan/Peningkatan PSU Permukiman Kecamatan Bukit Batu B</t>
  </si>
  <si>
    <t>Pembangunan/Peningkatan PSU Permukiman Kec.Pinggir A</t>
  </si>
  <si>
    <t>Pembangunan/Peningkatan PSU Permukiman Kec.Pinggir B</t>
  </si>
  <si>
    <t>Pembangunan/Peningkatan PSU Permukiman Kec.Pinggir C</t>
  </si>
  <si>
    <t>Pembangunan/Peningkatan PSU Permukiman Kec.Pinggir D</t>
  </si>
  <si>
    <t>Pembangunan/Peningkatan PSU Permukiman Kec.Siak Kecil A</t>
  </si>
  <si>
    <t>Pembangunan/Peningkatan PSU Permukiman Kec.Siak Kecil B</t>
  </si>
  <si>
    <t>Pembangunan/Peningkatan PSU Permukiman Kec.Bathin Solapan A</t>
  </si>
  <si>
    <t>Pembangunan/Peningkatan PSU Permukiman Kec.Bathin Solapan B</t>
  </si>
  <si>
    <t>Pembangunan/Peningkatan PSU Permukiman Kec.Bathin Solapan C</t>
  </si>
  <si>
    <t>Pembangunan/Peningkatan PSU Permukiman Kec.Bathin Solapan D</t>
  </si>
  <si>
    <t xml:space="preserve">Pembangunan/Peningkatan PSU Permukiman Kec.Bandar Laksamana A </t>
  </si>
  <si>
    <t xml:space="preserve">Pembangunan/Peningkatan PSU Permukiman Kec.Bandar Laksamana B </t>
  </si>
  <si>
    <t xml:space="preserve">Pembangunan/Peningkatan PSU Permukiman Kec.Bandar Laksamana C </t>
  </si>
  <si>
    <t>Pembangunan/Peningkatan PSU Permukiman Kec.Talang Muandau A</t>
  </si>
  <si>
    <t>Pembangunan/Peningkatan PSU Permukiman Kec.Talang Muandau B</t>
  </si>
  <si>
    <t>Pembangunan/Peningkatan PSU Permukiman Kec.Talang Muandau C</t>
  </si>
  <si>
    <t>Pembangunan/Peningkatan PSU Permukiman Kec.Bengkalis E</t>
  </si>
  <si>
    <t>Pembangunan/Peningkatan PSU Permukiman Kec.Bathin Solapan E</t>
  </si>
  <si>
    <t>Pembangunan/Peningkatan PSU Permukiman Kec. Mandau E</t>
  </si>
  <si>
    <t>Pembangunan/Peningkatan PSU Permukiman Kec. Mandau F</t>
  </si>
  <si>
    <t>Pembangunan/Peningkatan PSU Permukiman Kec. Rupat E</t>
  </si>
  <si>
    <t>Pembangunan/Peningkatan PSU Permukiman Kec.Bengkalis F</t>
  </si>
  <si>
    <t>35</t>
  </si>
  <si>
    <t>36</t>
  </si>
  <si>
    <t>37</t>
  </si>
  <si>
    <t>38</t>
  </si>
  <si>
    <t>39</t>
  </si>
  <si>
    <t>40</t>
  </si>
  <si>
    <t>41</t>
  </si>
  <si>
    <t>12 Desa</t>
  </si>
  <si>
    <t>16 Persil</t>
  </si>
  <si>
    <t>16 Persi</t>
  </si>
  <si>
    <t>600 Unit</t>
  </si>
  <si>
    <t>20 Orang</t>
  </si>
  <si>
    <t>4 Km</t>
  </si>
  <si>
    <t>2,21 Km</t>
  </si>
  <si>
    <r>
      <t xml:space="preserve">Penyusunan </t>
    </r>
    <r>
      <rPr>
        <i/>
        <sz val="10"/>
        <color theme="1"/>
        <rFont val="Arial"/>
        <family val="2"/>
      </rPr>
      <t>Detail Engeneering Design</t>
    </r>
    <r>
      <rPr>
        <sz val="10"/>
        <color theme="1"/>
        <rFont val="Arial"/>
        <family val="2"/>
      </rPr>
      <t xml:space="preserve"> (DED) Kawasan Permukiman di Kawasan Strategis</t>
    </r>
  </si>
  <si>
    <r>
      <t xml:space="preserve">Output:Dokumen </t>
    </r>
    <r>
      <rPr>
        <i/>
        <sz val="10"/>
        <color theme="1"/>
        <rFont val="Arial"/>
        <family val="2"/>
      </rPr>
      <t>Detail Engeneering Design</t>
    </r>
    <r>
      <rPr>
        <sz val="10"/>
        <color theme="1"/>
        <rFont val="Arial"/>
        <family val="2"/>
      </rPr>
      <t xml:space="preserve"> (DED) kawasan permukiman</t>
    </r>
  </si>
  <si>
    <r>
      <t xml:space="preserve">Penyusunan </t>
    </r>
    <r>
      <rPr>
        <i/>
        <sz val="10"/>
        <color theme="1"/>
        <rFont val="Arial"/>
        <family val="2"/>
      </rPr>
      <t xml:space="preserve"> Detail Engeneering Design </t>
    </r>
    <r>
      <rPr>
        <sz val="10"/>
        <color theme="1"/>
        <rFont val="Arial"/>
        <family val="2"/>
      </rPr>
      <t>(DED) Kawasan Permukiman di Kawasan Strategis Perbatasan Kec.Bantan dan Rupat Utara</t>
    </r>
  </si>
  <si>
    <r>
      <t xml:space="preserve">Output:Dokumen </t>
    </r>
    <r>
      <rPr>
        <i/>
        <sz val="10"/>
        <color theme="1"/>
        <rFont val="Arial"/>
        <family val="2"/>
      </rPr>
      <t xml:space="preserve"> Detail Engeneering Design</t>
    </r>
    <r>
      <rPr>
        <sz val="10"/>
        <color theme="1"/>
        <rFont val="Arial"/>
        <family val="2"/>
      </rPr>
      <t xml:space="preserve"> (DED) kawasan permukiman di kawasan strategis perbatasan Kec. Bantan dan Rupat Utara</t>
    </r>
  </si>
  <si>
    <r>
      <t xml:space="preserve">Penyusunan </t>
    </r>
    <r>
      <rPr>
        <i/>
        <sz val="10"/>
        <color theme="1"/>
        <rFont val="Arial"/>
        <family val="2"/>
      </rPr>
      <t>Detail Engeneering Design</t>
    </r>
    <r>
      <rPr>
        <sz val="10"/>
        <color theme="1"/>
        <rFont val="Arial"/>
        <family val="2"/>
      </rPr>
      <t xml:space="preserve"> (DED) Kawasan Permukiman di Kawasan Kumuh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</si>
</sst>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_);_(* \(#,##0.0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3" tint="0.39997558519241921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u/>
      <sz val="9"/>
      <color theme="1"/>
      <name val="Tahoma"/>
      <family val="2"/>
    </font>
    <font>
      <b/>
      <u/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theme="9" tint="-0.249977111117893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quotePrefix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6" xfId="0" applyFont="1" applyBorder="1" applyAlignment="1">
      <alignment horizontal="left" vertical="top" wrapText="1"/>
    </xf>
    <xf numFmtId="9" fontId="5" fillId="0" borderId="36" xfId="0" applyNumberFormat="1" applyFont="1" applyBorder="1" applyAlignment="1">
      <alignment horizontal="center" vertical="top"/>
    </xf>
    <xf numFmtId="164" fontId="5" fillId="0" borderId="36" xfId="1" applyNumberFormat="1" applyFont="1" applyBorder="1" applyAlignment="1">
      <alignment vertical="top"/>
    </xf>
    <xf numFmtId="0" fontId="5" fillId="0" borderId="32" xfId="0" applyFont="1" applyFill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9" fontId="5" fillId="0" borderId="32" xfId="0" applyNumberFormat="1" applyFont="1" applyBorder="1" applyAlignment="1">
      <alignment horizontal="center" vertical="top"/>
    </xf>
    <xf numFmtId="164" fontId="5" fillId="0" borderId="32" xfId="1" applyNumberFormat="1" applyFont="1" applyBorder="1" applyAlignment="1">
      <alignment vertical="top"/>
    </xf>
    <xf numFmtId="164" fontId="5" fillId="0" borderId="32" xfId="1" applyNumberFormat="1" applyFont="1" applyFill="1" applyBorder="1" applyAlignment="1">
      <alignment horizontal="center" vertical="top"/>
    </xf>
    <xf numFmtId="164" fontId="5" fillId="0" borderId="32" xfId="1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0" xfId="0" applyFont="1" applyFill="1"/>
    <xf numFmtId="0" fontId="4" fillId="4" borderId="0" xfId="0" applyFont="1" applyFill="1"/>
    <xf numFmtId="0" fontId="5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164" fontId="5" fillId="0" borderId="37" xfId="1" applyNumberFormat="1" applyFont="1" applyBorder="1" applyAlignment="1">
      <alignment vertical="top"/>
    </xf>
    <xf numFmtId="164" fontId="5" fillId="0" borderId="33" xfId="1" applyNumberFormat="1" applyFont="1" applyBorder="1" applyAlignment="1">
      <alignment horizontal="center" vertical="top"/>
    </xf>
    <xf numFmtId="164" fontId="5" fillId="0" borderId="33" xfId="1" applyNumberFormat="1" applyFont="1" applyBorder="1" applyAlignment="1">
      <alignment vertical="top"/>
    </xf>
    <xf numFmtId="0" fontId="5" fillId="0" borderId="50" xfId="0" applyFont="1" applyFill="1" applyBorder="1" applyAlignment="1">
      <alignment vertical="top" wrapText="1"/>
    </xf>
    <xf numFmtId="0" fontId="5" fillId="0" borderId="50" xfId="0" applyFont="1" applyBorder="1" applyAlignment="1">
      <alignment horizontal="left" vertical="top" wrapText="1"/>
    </xf>
    <xf numFmtId="9" fontId="5" fillId="0" borderId="50" xfId="0" applyNumberFormat="1" applyFont="1" applyBorder="1" applyAlignment="1">
      <alignment horizontal="center" vertical="top"/>
    </xf>
    <xf numFmtId="164" fontId="5" fillId="0" borderId="50" xfId="1" applyNumberFormat="1" applyFont="1" applyBorder="1" applyAlignment="1">
      <alignment vertical="top"/>
    </xf>
    <xf numFmtId="0" fontId="5" fillId="0" borderId="16" xfId="0" quotePrefix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5" fillId="0" borderId="0" xfId="0" quotePrefix="1" applyFont="1" applyBorder="1" applyAlignment="1">
      <alignment horizontal="center" vertical="top" wrapText="1"/>
    </xf>
    <xf numFmtId="0" fontId="5" fillId="0" borderId="14" xfId="0" quotePrefix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5" fillId="0" borderId="36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justify" vertical="top"/>
    </xf>
    <xf numFmtId="164" fontId="6" fillId="5" borderId="9" xfId="0" applyNumberFormat="1" applyFont="1" applyFill="1" applyBorder="1" applyAlignment="1">
      <alignment vertical="top"/>
    </xf>
    <xf numFmtId="164" fontId="6" fillId="5" borderId="48" xfId="0" applyNumberFormat="1" applyFont="1" applyFill="1" applyBorder="1" applyAlignment="1">
      <alignment vertical="top"/>
    </xf>
    <xf numFmtId="0" fontId="5" fillId="2" borderId="9" xfId="0" quotePrefix="1" applyFont="1" applyFill="1" applyBorder="1" applyAlignment="1">
      <alignment horizontal="center" vertical="top"/>
    </xf>
    <xf numFmtId="0" fontId="5" fillId="2" borderId="9" xfId="0" quotePrefix="1" applyFont="1" applyFill="1" applyBorder="1" applyAlignment="1">
      <alignment horizontal="center" vertical="top" wrapText="1"/>
    </xf>
    <xf numFmtId="0" fontId="5" fillId="2" borderId="48" xfId="0" quotePrefix="1" applyFont="1" applyFill="1" applyBorder="1" applyAlignment="1">
      <alignment horizontal="center" vertical="top"/>
    </xf>
    <xf numFmtId="9" fontId="6" fillId="5" borderId="9" xfId="3" applyFont="1" applyFill="1" applyBorder="1" applyAlignment="1">
      <alignment horizontal="center" vertical="top"/>
    </xf>
    <xf numFmtId="0" fontId="5" fillId="0" borderId="24" xfId="0" applyFont="1" applyFill="1" applyBorder="1" applyAlignment="1">
      <alignment vertical="top" wrapText="1"/>
    </xf>
    <xf numFmtId="9" fontId="5" fillId="0" borderId="24" xfId="0" applyNumberFormat="1" applyFont="1" applyBorder="1" applyAlignment="1">
      <alignment horizontal="center" vertical="top"/>
    </xf>
    <xf numFmtId="164" fontId="5" fillId="0" borderId="24" xfId="1" applyNumberFormat="1" applyFont="1" applyBorder="1" applyAlignment="1">
      <alignment vertical="top"/>
    </xf>
    <xf numFmtId="9" fontId="6" fillId="5" borderId="9" xfId="0" applyNumberFormat="1" applyFont="1" applyFill="1" applyBorder="1" applyAlignment="1">
      <alignment horizontal="center" vertical="top"/>
    </xf>
    <xf numFmtId="164" fontId="5" fillId="0" borderId="12" xfId="1" applyNumberFormat="1" applyFont="1" applyBorder="1" applyAlignment="1">
      <alignment vertical="top"/>
    </xf>
    <xf numFmtId="0" fontId="5" fillId="0" borderId="25" xfId="0" applyFont="1" applyFill="1" applyBorder="1" applyAlignment="1">
      <alignment vertical="top" wrapText="1"/>
    </xf>
    <xf numFmtId="164" fontId="5" fillId="0" borderId="33" xfId="1" applyNumberFormat="1" applyFont="1" applyFill="1" applyBorder="1" applyAlignment="1">
      <alignment horizontal="center" vertical="top"/>
    </xf>
    <xf numFmtId="0" fontId="5" fillId="0" borderId="19" xfId="0" quotePrefix="1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164" fontId="5" fillId="0" borderId="51" xfId="1" applyNumberFormat="1" applyFont="1" applyBorder="1" applyAlignment="1">
      <alignment vertical="top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justify" vertical="center"/>
    </xf>
    <xf numFmtId="164" fontId="6" fillId="5" borderId="9" xfId="0" applyNumberFormat="1" applyFont="1" applyFill="1" applyBorder="1" applyAlignment="1">
      <alignment vertical="center"/>
    </xf>
    <xf numFmtId="164" fontId="6" fillId="5" borderId="48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top"/>
    </xf>
    <xf numFmtId="9" fontId="6" fillId="5" borderId="9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justify" vertical="top"/>
    </xf>
    <xf numFmtId="9" fontId="6" fillId="5" borderId="17" xfId="0" applyNumberFormat="1" applyFont="1" applyFill="1" applyBorder="1" applyAlignment="1">
      <alignment horizontal="center" vertical="top"/>
    </xf>
    <xf numFmtId="164" fontId="6" fillId="5" borderId="17" xfId="0" applyNumberFormat="1" applyFont="1" applyFill="1" applyBorder="1" applyAlignment="1">
      <alignment vertical="top"/>
    </xf>
    <xf numFmtId="164" fontId="6" fillId="5" borderId="18" xfId="0" applyNumberFormat="1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/>
    </xf>
    <xf numFmtId="0" fontId="5" fillId="5" borderId="17" xfId="0" applyFont="1" applyFill="1" applyBorder="1" applyAlignment="1">
      <alignment vertical="top"/>
    </xf>
    <xf numFmtId="0" fontId="5" fillId="0" borderId="56" xfId="0" applyFont="1" applyFill="1" applyBorder="1" applyAlignment="1">
      <alignment vertical="top" wrapText="1"/>
    </xf>
    <xf numFmtId="0" fontId="5" fillId="0" borderId="56" xfId="0" applyFont="1" applyBorder="1" applyAlignment="1">
      <alignment horizontal="left" vertical="top" wrapText="1"/>
    </xf>
    <xf numFmtId="0" fontId="4" fillId="6" borderId="0" xfId="0" applyFont="1" applyFill="1"/>
    <xf numFmtId="9" fontId="6" fillId="5" borderId="24" xfId="0" applyNumberFormat="1" applyFont="1" applyFill="1" applyBorder="1" applyAlignment="1">
      <alignment horizontal="center" vertical="top"/>
    </xf>
    <xf numFmtId="164" fontId="6" fillId="5" borderId="24" xfId="1" applyNumberFormat="1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5" fillId="0" borderId="8" xfId="0" quotePrefix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 wrapText="1"/>
    </xf>
    <xf numFmtId="9" fontId="5" fillId="0" borderId="32" xfId="0" applyNumberFormat="1" applyFont="1" applyFill="1" applyBorder="1" applyAlignment="1">
      <alignment horizontal="center" vertical="top"/>
    </xf>
    <xf numFmtId="164" fontId="5" fillId="0" borderId="32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9" fontId="5" fillId="0" borderId="36" xfId="0" applyNumberFormat="1" applyFont="1" applyFill="1" applyBorder="1" applyAlignment="1">
      <alignment horizontal="center" vertical="top"/>
    </xf>
    <xf numFmtId="164" fontId="5" fillId="0" borderId="36" xfId="1" applyNumberFormat="1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9" fontId="5" fillId="0" borderId="25" xfId="0" applyNumberFormat="1" applyFont="1" applyFill="1" applyBorder="1" applyAlignment="1">
      <alignment horizontal="center" vertical="top"/>
    </xf>
    <xf numFmtId="164" fontId="5" fillId="0" borderId="25" xfId="1" applyNumberFormat="1" applyFont="1" applyFill="1" applyBorder="1" applyAlignment="1">
      <alignment vertical="top"/>
    </xf>
    <xf numFmtId="166" fontId="4" fillId="0" borderId="0" xfId="0" applyNumberFormat="1" applyFont="1" applyFill="1" applyAlignment="1">
      <alignment vertical="top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quotePrefix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quotePrefix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2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 vertical="top" wrapText="1"/>
    </xf>
    <xf numFmtId="164" fontId="5" fillId="0" borderId="17" xfId="1" applyNumberFormat="1" applyFont="1" applyFill="1" applyBorder="1" applyAlignment="1">
      <alignment vertical="top"/>
    </xf>
    <xf numFmtId="0" fontId="4" fillId="0" borderId="8" xfId="0" applyFont="1" applyFill="1" applyBorder="1"/>
    <xf numFmtId="0" fontId="4" fillId="0" borderId="16" xfId="0" applyFont="1" applyFill="1" applyBorder="1"/>
    <xf numFmtId="164" fontId="5" fillId="0" borderId="37" xfId="1" applyNumberFormat="1" applyFont="1" applyFill="1" applyBorder="1" applyAlignment="1">
      <alignment vertical="top"/>
    </xf>
    <xf numFmtId="0" fontId="5" fillId="0" borderId="50" xfId="0" applyFont="1" applyFill="1" applyBorder="1" applyAlignment="1">
      <alignment horizontal="left" vertical="top" wrapText="1"/>
    </xf>
    <xf numFmtId="9" fontId="5" fillId="0" borderId="50" xfId="0" applyNumberFormat="1" applyFont="1" applyFill="1" applyBorder="1" applyAlignment="1">
      <alignment horizontal="center" vertical="top"/>
    </xf>
    <xf numFmtId="164" fontId="5" fillId="0" borderId="5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vertical="top" wrapText="1"/>
    </xf>
    <xf numFmtId="0" fontId="4" fillId="0" borderId="7" xfId="0" applyFont="1" applyFill="1" applyBorder="1"/>
    <xf numFmtId="9" fontId="4" fillId="0" borderId="0" xfId="0" applyNumberFormat="1" applyFont="1" applyFill="1"/>
    <xf numFmtId="0" fontId="4" fillId="0" borderId="14" xfId="0" applyFont="1" applyFill="1" applyBorder="1"/>
    <xf numFmtId="0" fontId="7" fillId="0" borderId="0" xfId="0" applyFont="1" applyAlignment="1">
      <alignment vertical="top"/>
    </xf>
    <xf numFmtId="164" fontId="5" fillId="0" borderId="51" xfId="1" applyNumberFormat="1" applyFont="1" applyFill="1" applyBorder="1" applyAlignment="1">
      <alignment vertical="top"/>
    </xf>
    <xf numFmtId="164" fontId="5" fillId="0" borderId="33" xfId="1" applyNumberFormat="1" applyFont="1" applyFill="1" applyBorder="1" applyAlignment="1">
      <alignment vertical="top"/>
    </xf>
    <xf numFmtId="164" fontId="6" fillId="5" borderId="12" xfId="1" applyNumberFormat="1" applyFont="1" applyFill="1" applyBorder="1" applyAlignment="1">
      <alignment vertical="top"/>
    </xf>
    <xf numFmtId="164" fontId="5" fillId="0" borderId="18" xfId="1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quotePrefix="1" applyFont="1" applyBorder="1" applyAlignment="1">
      <alignment horizontal="center" vertical="top"/>
    </xf>
    <xf numFmtId="0" fontId="4" fillId="0" borderId="0" xfId="0" quotePrefix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64" fontId="5" fillId="0" borderId="49" xfId="1" applyNumberFormat="1" applyFont="1" applyFill="1" applyBorder="1" applyAlignment="1">
      <alignment vertical="top"/>
    </xf>
    <xf numFmtId="9" fontId="5" fillId="0" borderId="56" xfId="0" applyNumberFormat="1" applyFont="1" applyBorder="1" applyAlignment="1">
      <alignment horizontal="center" vertical="top"/>
    </xf>
    <xf numFmtId="164" fontId="5" fillId="0" borderId="56" xfId="1" applyNumberFormat="1" applyFont="1" applyBorder="1" applyAlignment="1">
      <alignment vertical="top"/>
    </xf>
    <xf numFmtId="164" fontId="5" fillId="0" borderId="56" xfId="1" applyNumberFormat="1" applyFont="1" applyFill="1" applyBorder="1" applyAlignment="1">
      <alignment horizontal="center" vertical="top"/>
    </xf>
    <xf numFmtId="164" fontId="5" fillId="0" borderId="53" xfId="1" applyNumberFormat="1" applyFont="1" applyFill="1" applyBorder="1" applyAlignment="1">
      <alignment horizontal="center" vertical="top"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Fill="1"/>
    <xf numFmtId="0" fontId="8" fillId="3" borderId="0" xfId="0" applyFont="1" applyFill="1"/>
    <xf numFmtId="0" fontId="10" fillId="4" borderId="9" xfId="0" applyFont="1" applyFill="1" applyBorder="1" applyAlignment="1">
      <alignment horizontal="center" vertical="center"/>
    </xf>
    <xf numFmtId="0" fontId="8" fillId="4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/>
    <xf numFmtId="0" fontId="8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30" xfId="0" applyFont="1" applyBorder="1"/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/>
    <xf numFmtId="0" fontId="10" fillId="7" borderId="47" xfId="0" quotePrefix="1" applyFont="1" applyFill="1" applyBorder="1" applyAlignment="1">
      <alignment horizontal="center"/>
    </xf>
    <xf numFmtId="0" fontId="9" fillId="7" borderId="45" xfId="0" quotePrefix="1" applyFont="1" applyFill="1" applyBorder="1" applyAlignment="1">
      <alignment horizontal="center"/>
    </xf>
    <xf numFmtId="0" fontId="12" fillId="0" borderId="69" xfId="0" quotePrefix="1" applyFont="1" applyFill="1" applyBorder="1" applyAlignment="1">
      <alignment horizontal="center" vertical="top" wrapText="1"/>
    </xf>
    <xf numFmtId="0" fontId="12" fillId="0" borderId="20" xfId="0" quotePrefix="1" applyFont="1" applyFill="1" applyBorder="1" applyAlignment="1">
      <alignment horizontal="center" vertical="top" wrapText="1"/>
    </xf>
    <xf numFmtId="0" fontId="12" fillId="0" borderId="68" xfId="0" quotePrefix="1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72" xfId="0" quotePrefix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quotePrefix="1" applyFont="1" applyFill="1" applyBorder="1" applyAlignment="1">
      <alignment vertical="center"/>
    </xf>
    <xf numFmtId="0" fontId="12" fillId="0" borderId="20" xfId="0" quotePrefix="1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14" xfId="0" quotePrefix="1" applyFont="1" applyFill="1" applyBorder="1" applyAlignment="1">
      <alignment horizontal="center" vertical="center" wrapText="1"/>
    </xf>
    <xf numFmtId="0" fontId="12" fillId="0" borderId="8" xfId="0" quotePrefix="1" applyFont="1" applyFill="1" applyBorder="1" applyAlignment="1">
      <alignment horizontal="center" vertical="center" wrapText="1"/>
    </xf>
    <xf numFmtId="0" fontId="12" fillId="0" borderId="22" xfId="0" quotePrefix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quotePrefix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quotePrefix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top" wrapText="1"/>
    </xf>
    <xf numFmtId="0" fontId="12" fillId="0" borderId="7" xfId="0" quotePrefix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2" fillId="0" borderId="73" xfId="0" quotePrefix="1" applyFont="1" applyFill="1" applyBorder="1" applyAlignment="1">
      <alignment horizontal="center" vertical="top" wrapText="1"/>
    </xf>
    <xf numFmtId="0" fontId="12" fillId="0" borderId="30" xfId="0" quotePrefix="1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38" xfId="0" quotePrefix="1" applyFont="1" applyFill="1" applyBorder="1" applyAlignment="1">
      <alignment horizontal="center" vertical="center" wrapText="1"/>
    </xf>
    <xf numFmtId="0" fontId="12" fillId="0" borderId="30" xfId="0" quotePrefix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vertical="center"/>
    </xf>
    <xf numFmtId="0" fontId="12" fillId="0" borderId="29" xfId="0" quotePrefix="1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16" fillId="0" borderId="0" xfId="0" quotePrefix="1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17" fillId="0" borderId="0" xfId="0" quotePrefix="1" applyFont="1" applyFill="1" applyAlignment="1"/>
    <xf numFmtId="0" fontId="17" fillId="0" borderId="0" xfId="0" applyFont="1" applyFill="1" applyAlignment="1">
      <alignment horizontal="left"/>
    </xf>
    <xf numFmtId="0" fontId="17" fillId="0" borderId="0" xfId="0" quotePrefix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2" borderId="77" xfId="0" quotePrefix="1" applyFont="1" applyFill="1" applyBorder="1" applyAlignment="1">
      <alignment horizontal="center" vertical="center"/>
    </xf>
    <xf numFmtId="0" fontId="20" fillId="2" borderId="77" xfId="0" quotePrefix="1" applyFont="1" applyFill="1" applyBorder="1" applyAlignment="1">
      <alignment horizontal="center" vertical="center" wrapText="1"/>
    </xf>
    <xf numFmtId="0" fontId="20" fillId="2" borderId="78" xfId="0" quotePrefix="1" applyFont="1" applyFill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vertical="top" wrapText="1"/>
    </xf>
    <xf numFmtId="0" fontId="21" fillId="0" borderId="0" xfId="0" quotePrefix="1" applyFont="1" applyFill="1" applyBorder="1" applyAlignment="1">
      <alignment horizontal="center" vertical="top"/>
    </xf>
    <xf numFmtId="0" fontId="21" fillId="0" borderId="0" xfId="0" quotePrefix="1" applyFont="1" applyFill="1" applyBorder="1" applyAlignment="1">
      <alignment vertical="top"/>
    </xf>
    <xf numFmtId="0" fontId="14" fillId="2" borderId="27" xfId="0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justify" vertical="top"/>
    </xf>
    <xf numFmtId="0" fontId="21" fillId="2" borderId="9" xfId="0" quotePrefix="1" applyFont="1" applyFill="1" applyBorder="1" applyAlignment="1">
      <alignment horizontal="center" vertical="top"/>
    </xf>
    <xf numFmtId="9" fontId="20" fillId="2" borderId="9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vertical="center"/>
    </xf>
    <xf numFmtId="164" fontId="20" fillId="2" borderId="48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7" xfId="0" applyFont="1" applyFill="1" applyBorder="1" applyAlignment="1">
      <alignment horizontal="left" vertical="top" wrapText="1"/>
    </xf>
    <xf numFmtId="0" fontId="21" fillId="0" borderId="0" xfId="0" quotePrefix="1" applyFont="1" applyFill="1" applyBorder="1" applyAlignment="1">
      <alignment horizontal="center" vertical="top" wrapText="1"/>
    </xf>
    <xf numFmtId="0" fontId="14" fillId="0" borderId="22" xfId="0" quotePrefix="1" applyFont="1" applyFill="1" applyBorder="1" applyAlignment="1">
      <alignment horizontal="center" vertical="top" wrapText="1"/>
    </xf>
    <xf numFmtId="0" fontId="21" fillId="0" borderId="63" xfId="0" applyFont="1" applyFill="1" applyBorder="1" applyAlignment="1">
      <alignment vertical="top" wrapText="1"/>
    </xf>
    <xf numFmtId="0" fontId="21" fillId="0" borderId="55" xfId="0" applyFont="1" applyFill="1" applyBorder="1" applyAlignment="1">
      <alignment horizontal="left" vertical="top" wrapText="1"/>
    </xf>
    <xf numFmtId="0" fontId="21" fillId="0" borderId="11" xfId="0" quotePrefix="1" applyFont="1" applyFill="1" applyBorder="1" applyAlignment="1">
      <alignment horizontal="center" vertical="top"/>
    </xf>
    <xf numFmtId="9" fontId="21" fillId="0" borderId="55" xfId="0" applyNumberFormat="1" applyFont="1" applyFill="1" applyBorder="1" applyAlignment="1">
      <alignment horizontal="center" vertical="top"/>
    </xf>
    <xf numFmtId="164" fontId="21" fillId="0" borderId="55" xfId="1" applyNumberFormat="1" applyFont="1" applyFill="1" applyBorder="1" applyAlignment="1">
      <alignment vertical="top"/>
    </xf>
    <xf numFmtId="9" fontId="21" fillId="0" borderId="55" xfId="0" applyNumberFormat="1" applyFont="1" applyFill="1" applyBorder="1" applyAlignment="1">
      <alignment horizontal="center" vertical="center" wrapText="1"/>
    </xf>
    <xf numFmtId="164" fontId="21" fillId="0" borderId="55" xfId="1" applyNumberFormat="1" applyFont="1" applyFill="1" applyBorder="1" applyAlignment="1">
      <alignment horizontal="center" vertical="center"/>
    </xf>
    <xf numFmtId="164" fontId="21" fillId="0" borderId="54" xfId="1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57" xfId="0" quotePrefix="1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6" xfId="0" quotePrefix="1" applyFont="1" applyFill="1" applyBorder="1" applyAlignment="1">
      <alignment horizontal="center" vertical="top"/>
    </xf>
    <xf numFmtId="9" fontId="21" fillId="0" borderId="32" xfId="0" applyNumberFormat="1" applyFont="1" applyFill="1" applyBorder="1" applyAlignment="1">
      <alignment horizontal="center" vertical="top"/>
    </xf>
    <xf numFmtId="164" fontId="21" fillId="0" borderId="32" xfId="1" applyNumberFormat="1" applyFont="1" applyFill="1" applyBorder="1" applyAlignment="1">
      <alignment vertical="top"/>
    </xf>
    <xf numFmtId="9" fontId="21" fillId="0" borderId="36" xfId="0" applyNumberFormat="1" applyFont="1" applyFill="1" applyBorder="1" applyAlignment="1">
      <alignment horizontal="center" vertical="center" wrapText="1"/>
    </xf>
    <xf numFmtId="164" fontId="21" fillId="0" borderId="36" xfId="1" applyNumberFormat="1" applyFont="1" applyFill="1" applyBorder="1" applyAlignment="1">
      <alignment vertical="center"/>
    </xf>
    <xf numFmtId="9" fontId="21" fillId="0" borderId="36" xfId="0" applyNumberFormat="1" applyFont="1" applyFill="1" applyBorder="1" applyAlignment="1">
      <alignment horizontal="center" vertical="center"/>
    </xf>
    <xf numFmtId="164" fontId="21" fillId="0" borderId="33" xfId="1" applyNumberFormat="1" applyFont="1" applyFill="1" applyBorder="1" applyAlignment="1">
      <alignment vertical="center"/>
    </xf>
    <xf numFmtId="164" fontId="21" fillId="0" borderId="37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9" fontId="21" fillId="0" borderId="32" xfId="0" applyNumberFormat="1" applyFont="1" applyFill="1" applyBorder="1" applyAlignment="1">
      <alignment horizontal="center" vertical="center" wrapText="1"/>
    </xf>
    <xf numFmtId="164" fontId="21" fillId="0" borderId="32" xfId="1" applyNumberFormat="1" applyFont="1" applyFill="1" applyBorder="1" applyAlignment="1">
      <alignment horizontal="center" vertical="center"/>
    </xf>
    <xf numFmtId="164" fontId="21" fillId="0" borderId="33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9" fontId="21" fillId="0" borderId="32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left" vertical="top" wrapText="1"/>
    </xf>
    <xf numFmtId="0" fontId="21" fillId="0" borderId="32" xfId="2" applyFont="1" applyFill="1" applyBorder="1" applyAlignment="1">
      <alignment vertical="top" wrapText="1"/>
    </xf>
    <xf numFmtId="164" fontId="21" fillId="0" borderId="32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3" fillId="0" borderId="0" xfId="0" quotePrefix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1" fillId="0" borderId="79" xfId="0" applyFont="1" applyFill="1" applyBorder="1" applyAlignment="1">
      <alignment vertical="top" wrapText="1"/>
    </xf>
    <xf numFmtId="9" fontId="21" fillId="0" borderId="36" xfId="0" applyNumberFormat="1" applyFont="1" applyFill="1" applyBorder="1" applyAlignment="1">
      <alignment horizontal="center" vertical="top"/>
    </xf>
    <xf numFmtId="164" fontId="21" fillId="0" borderId="36" xfId="1" applyNumberFormat="1" applyFont="1" applyFill="1" applyBorder="1" applyAlignment="1">
      <alignment vertical="top"/>
    </xf>
    <xf numFmtId="0" fontId="21" fillId="0" borderId="24" xfId="0" applyFont="1" applyFill="1" applyBorder="1" applyAlignment="1">
      <alignment horizontal="left" vertical="top" wrapText="1"/>
    </xf>
    <xf numFmtId="164" fontId="21" fillId="0" borderId="24" xfId="1" applyNumberFormat="1" applyFont="1" applyFill="1" applyBorder="1" applyAlignment="1">
      <alignment vertical="center"/>
    </xf>
    <xf numFmtId="9" fontId="21" fillId="0" borderId="24" xfId="0" applyNumberFormat="1" applyFont="1" applyFill="1" applyBorder="1" applyAlignment="1">
      <alignment horizontal="center" vertical="center" wrapText="1"/>
    </xf>
    <xf numFmtId="164" fontId="21" fillId="0" borderId="18" xfId="1" applyNumberFormat="1" applyFont="1" applyFill="1" applyBorder="1" applyAlignment="1">
      <alignment vertical="center"/>
    </xf>
    <xf numFmtId="0" fontId="14" fillId="2" borderId="27" xfId="0" quotePrefix="1" applyFont="1" applyFill="1" applyBorder="1" applyAlignment="1">
      <alignment horizontal="center" vertical="top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justify" vertical="top"/>
    </xf>
    <xf numFmtId="0" fontId="21" fillId="2" borderId="9" xfId="0" applyFont="1" applyFill="1" applyBorder="1" applyAlignment="1">
      <alignment vertical="top"/>
    </xf>
    <xf numFmtId="0" fontId="21" fillId="0" borderId="58" xfId="0" applyFont="1" applyFill="1" applyBorder="1" applyAlignment="1">
      <alignment vertical="top" wrapText="1"/>
    </xf>
    <xf numFmtId="0" fontId="21" fillId="0" borderId="50" xfId="0" applyFont="1" applyFill="1" applyBorder="1" applyAlignment="1">
      <alignment horizontal="left" vertical="top" wrapText="1"/>
    </xf>
    <xf numFmtId="0" fontId="21" fillId="0" borderId="50" xfId="0" quotePrefix="1" applyFont="1" applyFill="1" applyBorder="1" applyAlignment="1">
      <alignment horizontal="center" vertical="center"/>
    </xf>
    <xf numFmtId="9" fontId="21" fillId="0" borderId="50" xfId="0" applyNumberFormat="1" applyFont="1" applyFill="1" applyBorder="1" applyAlignment="1">
      <alignment horizontal="center" vertical="center"/>
    </xf>
    <xf numFmtId="164" fontId="21" fillId="0" borderId="50" xfId="1" applyNumberFormat="1" applyFont="1" applyFill="1" applyBorder="1" applyAlignment="1">
      <alignment vertical="center"/>
    </xf>
    <xf numFmtId="9" fontId="21" fillId="0" borderId="50" xfId="0" applyNumberFormat="1" applyFont="1" applyFill="1" applyBorder="1" applyAlignment="1">
      <alignment horizontal="center" vertical="center" wrapText="1"/>
    </xf>
    <xf numFmtId="164" fontId="21" fillId="0" borderId="51" xfId="1" applyNumberFormat="1" applyFont="1" applyFill="1" applyBorder="1" applyAlignment="1">
      <alignment vertical="center"/>
    </xf>
    <xf numFmtId="0" fontId="21" fillId="0" borderId="24" xfId="0" quotePrefix="1" applyFont="1" applyFill="1" applyBorder="1" applyAlignment="1">
      <alignment horizontal="center" vertical="center"/>
    </xf>
    <xf numFmtId="9" fontId="21" fillId="0" borderId="24" xfId="0" applyNumberFormat="1" applyFont="1" applyFill="1" applyBorder="1" applyAlignment="1">
      <alignment horizontal="center" vertical="center"/>
    </xf>
    <xf numFmtId="164" fontId="21" fillId="0" borderId="12" xfId="1" applyNumberFormat="1" applyFont="1" applyFill="1" applyBorder="1" applyAlignment="1">
      <alignment vertical="center"/>
    </xf>
    <xf numFmtId="0" fontId="21" fillId="0" borderId="36" xfId="0" quotePrefix="1" applyFont="1" applyFill="1" applyBorder="1" applyAlignment="1">
      <alignment horizontal="center" vertical="center"/>
    </xf>
    <xf numFmtId="0" fontId="21" fillId="0" borderId="32" xfId="0" quotePrefix="1" applyFont="1" applyFill="1" applyBorder="1" applyAlignment="1">
      <alignment horizontal="center" vertical="center"/>
    </xf>
    <xf numFmtId="164" fontId="21" fillId="0" borderId="36" xfId="1" applyNumberFormat="1" applyFont="1" applyFill="1" applyBorder="1" applyAlignment="1">
      <alignment horizontal="center" vertical="center"/>
    </xf>
    <xf numFmtId="164" fontId="21" fillId="0" borderId="37" xfId="1" applyNumberFormat="1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164" fontId="20" fillId="2" borderId="48" xfId="0" applyNumberFormat="1" applyFont="1" applyFill="1" applyBorder="1" applyAlignment="1">
      <alignment horizontal="center" vertical="center"/>
    </xf>
    <xf numFmtId="0" fontId="21" fillId="0" borderId="22" xfId="0" quotePrefix="1" applyFont="1" applyFill="1" applyBorder="1" applyAlignment="1">
      <alignment horizontal="center" vertical="top" wrapText="1"/>
    </xf>
    <xf numFmtId="10" fontId="21" fillId="0" borderId="50" xfId="0" applyNumberFormat="1" applyFont="1" applyFill="1" applyBorder="1" applyAlignment="1">
      <alignment horizontal="center" vertical="center"/>
    </xf>
    <xf numFmtId="164" fontId="21" fillId="0" borderId="50" xfId="1" applyNumberFormat="1" applyFont="1" applyFill="1" applyBorder="1" applyAlignment="1">
      <alignment horizontal="center" vertical="center"/>
    </xf>
    <xf numFmtId="164" fontId="21" fillId="0" borderId="51" xfId="1" applyNumberFormat="1" applyFont="1" applyFill="1" applyBorder="1" applyAlignment="1">
      <alignment horizontal="center" vertical="center"/>
    </xf>
    <xf numFmtId="0" fontId="21" fillId="0" borderId="60" xfId="0" quotePrefix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3" fillId="0" borderId="14" xfId="0" quotePrefix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1" fillId="0" borderId="65" xfId="0" quotePrefix="1" applyFont="1" applyFill="1" applyBorder="1" applyAlignment="1">
      <alignment horizontal="center" vertical="top" wrapText="1"/>
    </xf>
    <xf numFmtId="0" fontId="21" fillId="0" borderId="66" xfId="0" applyFont="1" applyFill="1" applyBorder="1" applyAlignment="1">
      <alignment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6" xfId="0" quotePrefix="1" applyFont="1" applyFill="1" applyBorder="1" applyAlignment="1">
      <alignment horizontal="center" vertical="center"/>
    </xf>
    <xf numFmtId="10" fontId="21" fillId="0" borderId="17" xfId="0" applyNumberFormat="1" applyFont="1" applyFill="1" applyBorder="1" applyAlignment="1">
      <alignment horizontal="center" vertical="center"/>
    </xf>
    <xf numFmtId="164" fontId="21" fillId="0" borderId="56" xfId="1" applyNumberFormat="1" applyFont="1" applyFill="1" applyBorder="1" applyAlignment="1">
      <alignment vertical="center"/>
    </xf>
    <xf numFmtId="9" fontId="21" fillId="0" borderId="56" xfId="0" applyNumberFormat="1" applyFont="1" applyFill="1" applyBorder="1" applyAlignment="1">
      <alignment horizontal="center" vertical="center"/>
    </xf>
    <xf numFmtId="164" fontId="21" fillId="0" borderId="56" xfId="1" applyNumberFormat="1" applyFont="1" applyFill="1" applyBorder="1" applyAlignment="1">
      <alignment horizontal="center" vertical="center"/>
    </xf>
    <xf numFmtId="164" fontId="21" fillId="0" borderId="53" xfId="1" applyNumberFormat="1" applyFont="1" applyFill="1" applyBorder="1" applyAlignment="1">
      <alignment horizontal="center" vertical="center"/>
    </xf>
    <xf numFmtId="0" fontId="21" fillId="0" borderId="57" xfId="0" quotePrefix="1" applyFont="1" applyFill="1" applyBorder="1" applyAlignment="1">
      <alignment horizontal="center" vertical="top" wrapText="1"/>
    </xf>
    <xf numFmtId="0" fontId="21" fillId="0" borderId="8" xfId="0" quotePrefix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9" fontId="20" fillId="2" borderId="9" xfId="0" applyNumberFormat="1" applyFont="1" applyFill="1" applyBorder="1" applyAlignment="1">
      <alignment horizontal="center" vertical="center" wrapText="1"/>
    </xf>
    <xf numFmtId="0" fontId="23" fillId="0" borderId="0" xfId="0" quotePrefix="1" applyFont="1" applyFill="1" applyBorder="1" applyAlignment="1">
      <alignment vertical="top"/>
    </xf>
    <xf numFmtId="0" fontId="21" fillId="0" borderId="58" xfId="0" applyFont="1" applyFill="1" applyBorder="1" applyAlignment="1">
      <alignment horizontal="left" vertical="top" wrapText="1"/>
    </xf>
    <xf numFmtId="9" fontId="21" fillId="0" borderId="34" xfId="0" applyNumberFormat="1" applyFont="1" applyFill="1" applyBorder="1" applyAlignment="1">
      <alignment horizontal="center" vertical="center"/>
    </xf>
    <xf numFmtId="164" fontId="21" fillId="0" borderId="54" xfId="1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1" fillId="0" borderId="34" xfId="2" applyFont="1" applyFill="1" applyBorder="1" applyAlignment="1">
      <alignment horizontal="left" vertical="top" wrapText="1"/>
    </xf>
    <xf numFmtId="9" fontId="21" fillId="0" borderId="32" xfId="2" quotePrefix="1" applyNumberFormat="1" applyFont="1" applyFill="1" applyBorder="1" applyAlignment="1">
      <alignment horizontal="center" vertical="center" wrapText="1"/>
    </xf>
    <xf numFmtId="43" fontId="21" fillId="0" borderId="32" xfId="1" applyFont="1" applyFill="1" applyBorder="1" applyAlignment="1">
      <alignment horizontal="left" vertical="center" wrapText="1"/>
    </xf>
    <xf numFmtId="43" fontId="21" fillId="0" borderId="33" xfId="1" applyFont="1" applyFill="1" applyBorder="1" applyAlignment="1">
      <alignment horizontal="left" vertical="center" wrapText="1"/>
    </xf>
    <xf numFmtId="10" fontId="21" fillId="0" borderId="32" xfId="2" quotePrefix="1" applyNumberFormat="1" applyFont="1" applyFill="1" applyBorder="1" applyAlignment="1">
      <alignment horizontal="center" vertical="center" wrapText="1"/>
    </xf>
    <xf numFmtId="0" fontId="21" fillId="0" borderId="70" xfId="0" quotePrefix="1" applyFont="1" applyFill="1" applyBorder="1" applyAlignment="1">
      <alignment horizontal="center" vertical="top" wrapText="1"/>
    </xf>
    <xf numFmtId="0" fontId="21" fillId="0" borderId="79" xfId="2" applyFont="1" applyFill="1" applyBorder="1" applyAlignment="1">
      <alignment horizontal="left" vertical="top" wrapText="1"/>
    </xf>
    <xf numFmtId="0" fontId="21" fillId="0" borderId="36" xfId="2" applyFont="1" applyFill="1" applyBorder="1" applyAlignment="1">
      <alignment vertical="top" wrapText="1"/>
    </xf>
    <xf numFmtId="10" fontId="21" fillId="0" borderId="36" xfId="2" quotePrefix="1" applyNumberFormat="1" applyFont="1" applyFill="1" applyBorder="1" applyAlignment="1">
      <alignment horizontal="center" vertical="center" wrapText="1"/>
    </xf>
    <xf numFmtId="43" fontId="21" fillId="0" borderId="36" xfId="1" applyFont="1" applyFill="1" applyBorder="1" applyAlignment="1">
      <alignment horizontal="left" vertical="center" wrapText="1"/>
    </xf>
    <xf numFmtId="43" fontId="21" fillId="0" borderId="37" xfId="1" applyFont="1" applyFill="1" applyBorder="1" applyAlignment="1">
      <alignment horizontal="left" vertical="center" wrapText="1"/>
    </xf>
    <xf numFmtId="10" fontId="20" fillId="0" borderId="36" xfId="2" quotePrefix="1" applyNumberFormat="1" applyFont="1" applyFill="1" applyBorder="1" applyAlignment="1">
      <alignment horizontal="center" vertical="center" wrapText="1"/>
    </xf>
    <xf numFmtId="0" fontId="21" fillId="0" borderId="16" xfId="0" quotePrefix="1" applyFont="1" applyFill="1" applyBorder="1" applyAlignment="1">
      <alignment horizontal="center" vertical="top" wrapText="1"/>
    </xf>
    <xf numFmtId="0" fontId="21" fillId="0" borderId="15" xfId="2" applyFont="1" applyFill="1" applyBorder="1" applyAlignment="1">
      <alignment horizontal="left" vertical="top" wrapText="1"/>
    </xf>
    <xf numFmtId="0" fontId="21" fillId="0" borderId="17" xfId="2" applyFont="1" applyFill="1" applyBorder="1" applyAlignment="1">
      <alignment vertical="top" wrapText="1"/>
    </xf>
    <xf numFmtId="0" fontId="21" fillId="0" borderId="56" xfId="0" quotePrefix="1" applyFont="1" applyFill="1" applyBorder="1" applyAlignment="1">
      <alignment horizontal="center" vertical="top"/>
    </xf>
    <xf numFmtId="9" fontId="21" fillId="0" borderId="56" xfId="0" applyNumberFormat="1" applyFont="1" applyFill="1" applyBorder="1" applyAlignment="1">
      <alignment horizontal="center" vertical="top"/>
    </xf>
    <xf numFmtId="164" fontId="21" fillId="0" borderId="56" xfId="1" applyNumberFormat="1" applyFont="1" applyFill="1" applyBorder="1" applyAlignment="1">
      <alignment vertical="top"/>
    </xf>
    <xf numFmtId="9" fontId="21" fillId="0" borderId="56" xfId="0" applyNumberFormat="1" applyFont="1" applyFill="1" applyBorder="1" applyAlignment="1">
      <alignment horizontal="center" vertical="center" wrapText="1"/>
    </xf>
    <xf numFmtId="10" fontId="21" fillId="0" borderId="17" xfId="2" quotePrefix="1" applyNumberFormat="1" applyFont="1" applyFill="1" applyBorder="1" applyAlignment="1">
      <alignment horizontal="center" vertical="center" wrapText="1"/>
    </xf>
    <xf numFmtId="43" fontId="21" fillId="0" borderId="17" xfId="1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164" fontId="20" fillId="2" borderId="17" xfId="0" applyNumberFormat="1" applyFont="1" applyFill="1" applyBorder="1" applyAlignment="1">
      <alignment horizontal="left" vertical="center"/>
    </xf>
    <xf numFmtId="9" fontId="20" fillId="2" borderId="17" xfId="0" applyNumberFormat="1" applyFont="1" applyFill="1" applyBorder="1" applyAlignment="1">
      <alignment horizontal="center" vertical="center"/>
    </xf>
    <xf numFmtId="164" fontId="20" fillId="2" borderId="18" xfId="0" applyNumberFormat="1" applyFont="1" applyFill="1" applyBorder="1" applyAlignment="1">
      <alignment horizontal="left" vertical="center"/>
    </xf>
    <xf numFmtId="0" fontId="23" fillId="0" borderId="6" xfId="0" quotePrefix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0" fontId="14" fillId="0" borderId="22" xfId="0" quotePrefix="1" applyFont="1" applyFill="1" applyBorder="1" applyAlignment="1">
      <alignment horizontal="center" vertical="top"/>
    </xf>
    <xf numFmtId="0" fontId="21" fillId="0" borderId="55" xfId="0" quotePrefix="1" applyFont="1" applyFill="1" applyBorder="1" applyAlignment="1">
      <alignment horizontal="center" vertical="top"/>
    </xf>
    <xf numFmtId="0" fontId="14" fillId="0" borderId="60" xfId="0" quotePrefix="1" applyFont="1" applyFill="1" applyBorder="1" applyAlignment="1">
      <alignment horizontal="center" vertical="top"/>
    </xf>
    <xf numFmtId="0" fontId="21" fillId="0" borderId="32" xfId="0" quotePrefix="1" applyFont="1" applyFill="1" applyBorder="1" applyAlignment="1">
      <alignment horizontal="center" vertical="top"/>
    </xf>
    <xf numFmtId="164" fontId="21" fillId="0" borderId="70" xfId="1" applyNumberFormat="1" applyFont="1" applyFill="1" applyBorder="1" applyAlignment="1">
      <alignment vertical="center"/>
    </xf>
    <xf numFmtId="0" fontId="14" fillId="0" borderId="70" xfId="0" quotePrefix="1" applyFont="1" applyFill="1" applyBorder="1" applyAlignment="1">
      <alignment horizontal="center" vertical="top"/>
    </xf>
    <xf numFmtId="9" fontId="21" fillId="0" borderId="36" xfId="0" applyNumberFormat="1" applyFont="1" applyFill="1" applyBorder="1" applyAlignment="1">
      <alignment horizontal="center" vertical="top" wrapText="1"/>
    </xf>
    <xf numFmtId="164" fontId="21" fillId="0" borderId="36" xfId="1" applyNumberFormat="1" applyFont="1" applyFill="1" applyBorder="1" applyAlignment="1">
      <alignment horizontal="center" vertical="top"/>
    </xf>
    <xf numFmtId="164" fontId="21" fillId="0" borderId="37" xfId="1" applyNumberFormat="1" applyFont="1" applyFill="1" applyBorder="1" applyAlignment="1">
      <alignment horizontal="center" vertical="top"/>
    </xf>
    <xf numFmtId="9" fontId="21" fillId="0" borderId="32" xfId="0" applyNumberFormat="1" applyFont="1" applyFill="1" applyBorder="1" applyAlignment="1">
      <alignment horizontal="center" vertical="top" wrapText="1"/>
    </xf>
    <xf numFmtId="164" fontId="21" fillId="0" borderId="32" xfId="1" applyNumberFormat="1" applyFont="1" applyFill="1" applyBorder="1" applyAlignment="1">
      <alignment horizontal="center" vertical="top"/>
    </xf>
    <xf numFmtId="164" fontId="21" fillId="0" borderId="33" xfId="1" applyNumberFormat="1" applyFont="1" applyFill="1" applyBorder="1" applyAlignment="1">
      <alignment horizontal="center" vertical="top"/>
    </xf>
    <xf numFmtId="0" fontId="14" fillId="0" borderId="0" xfId="0" applyFont="1" applyFill="1" applyBorder="1"/>
    <xf numFmtId="0" fontId="14" fillId="0" borderId="7" xfId="0" applyFont="1" applyFill="1" applyBorder="1"/>
    <xf numFmtId="0" fontId="23" fillId="0" borderId="0" xfId="0" quotePrefix="1" applyFont="1" applyFill="1" applyBorder="1" applyAlignment="1">
      <alignment horizontal="center" vertical="top"/>
    </xf>
    <xf numFmtId="164" fontId="21" fillId="0" borderId="24" xfId="1" applyNumberFormat="1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left" vertical="top" wrapText="1"/>
    </xf>
    <xf numFmtId="0" fontId="21" fillId="0" borderId="56" xfId="2" applyFont="1" applyFill="1" applyBorder="1" applyAlignment="1">
      <alignment vertical="top" wrapText="1"/>
    </xf>
    <xf numFmtId="9" fontId="21" fillId="0" borderId="17" xfId="0" applyNumberFormat="1" applyFont="1" applyFill="1" applyBorder="1" applyAlignment="1">
      <alignment horizontal="center" vertical="center" wrapText="1"/>
    </xf>
    <xf numFmtId="164" fontId="21" fillId="0" borderId="17" xfId="1" applyNumberFormat="1" applyFont="1" applyFill="1" applyBorder="1" applyAlignment="1">
      <alignment vertical="center"/>
    </xf>
    <xf numFmtId="9" fontId="21" fillId="0" borderId="17" xfId="0" applyNumberFormat="1" applyFont="1" applyFill="1" applyBorder="1" applyAlignment="1">
      <alignment horizontal="center" vertical="center"/>
    </xf>
    <xf numFmtId="0" fontId="21" fillId="0" borderId="8" xfId="0" quotePrefix="1" applyFont="1" applyFill="1" applyBorder="1" applyAlignment="1">
      <alignment vertical="top"/>
    </xf>
    <xf numFmtId="0" fontId="21" fillId="2" borderId="27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left" vertical="top" wrapText="1"/>
    </xf>
    <xf numFmtId="0" fontId="21" fillId="0" borderId="48" xfId="0" quotePrefix="1" applyFont="1" applyFill="1" applyBorder="1" applyAlignment="1">
      <alignment horizontal="center" vertical="center"/>
    </xf>
    <xf numFmtId="0" fontId="23" fillId="0" borderId="8" xfId="0" quotePrefix="1" applyFont="1" applyFill="1" applyBorder="1" applyAlignment="1">
      <alignment vertical="top"/>
    </xf>
    <xf numFmtId="0" fontId="14" fillId="2" borderId="27" xfId="0" applyFont="1" applyFill="1" applyBorder="1" applyAlignment="1">
      <alignment horizontal="center" vertical="top" wrapText="1"/>
    </xf>
    <xf numFmtId="0" fontId="23" fillId="0" borderId="19" xfId="0" quotePrefix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quotePrefix="1" applyFont="1" applyFill="1" applyBorder="1" applyAlignment="1">
      <alignment vertical="top"/>
    </xf>
    <xf numFmtId="0" fontId="21" fillId="0" borderId="20" xfId="0" quotePrefix="1" applyFont="1" applyFill="1" applyBorder="1" applyAlignment="1">
      <alignment horizontal="center" vertical="top"/>
    </xf>
    <xf numFmtId="0" fontId="21" fillId="0" borderId="20" xfId="0" applyFont="1" applyFill="1" applyBorder="1" applyAlignment="1">
      <alignment vertical="top"/>
    </xf>
    <xf numFmtId="0" fontId="21" fillId="0" borderId="62" xfId="0" quotePrefix="1" applyFont="1" applyFill="1" applyBorder="1" applyAlignment="1">
      <alignment horizontal="center" vertical="top" wrapText="1"/>
    </xf>
    <xf numFmtId="9" fontId="21" fillId="0" borderId="55" xfId="0" applyNumberFormat="1" applyFont="1" applyFill="1" applyBorder="1" applyAlignment="1">
      <alignment horizontal="center" vertical="center"/>
    </xf>
    <xf numFmtId="164" fontId="21" fillId="0" borderId="55" xfId="1" applyNumberFormat="1" applyFont="1" applyFill="1" applyBorder="1" applyAlignment="1">
      <alignment vertical="center"/>
    </xf>
    <xf numFmtId="9" fontId="21" fillId="0" borderId="24" xfId="0" quotePrefix="1" applyNumberFormat="1" applyFont="1" applyFill="1" applyBorder="1" applyAlignment="1">
      <alignment horizontal="center" vertical="center"/>
    </xf>
    <xf numFmtId="164" fontId="21" fillId="0" borderId="24" xfId="1" quotePrefix="1" applyNumberFormat="1" applyFont="1" applyFill="1" applyBorder="1" applyAlignment="1">
      <alignment horizontal="center" vertical="center"/>
    </xf>
    <xf numFmtId="164" fontId="21" fillId="0" borderId="12" xfId="1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justify" vertical="center"/>
    </xf>
    <xf numFmtId="9" fontId="21" fillId="0" borderId="55" xfId="0" applyNumberFormat="1" applyFont="1" applyFill="1" applyBorder="1" applyAlignment="1">
      <alignment horizontal="center" vertical="top" wrapText="1"/>
    </xf>
    <xf numFmtId="164" fontId="21" fillId="0" borderId="54" xfId="1" applyNumberFormat="1" applyFont="1" applyFill="1" applyBorder="1" applyAlignment="1">
      <alignment vertical="top"/>
    </xf>
    <xf numFmtId="0" fontId="20" fillId="2" borderId="27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0" fontId="20" fillId="2" borderId="9" xfId="0" applyFont="1" applyFill="1" applyBorder="1" applyAlignment="1">
      <alignment vertical="top"/>
    </xf>
    <xf numFmtId="9" fontId="20" fillId="2" borderId="9" xfId="3" applyFont="1" applyFill="1" applyBorder="1" applyAlignment="1">
      <alignment horizontal="center" vertical="center"/>
    </xf>
    <xf numFmtId="0" fontId="21" fillId="0" borderId="8" xfId="0" applyFont="1" applyFill="1" applyBorder="1"/>
    <xf numFmtId="0" fontId="21" fillId="0" borderId="7" xfId="0" applyFont="1" applyFill="1" applyBorder="1"/>
    <xf numFmtId="0" fontId="14" fillId="0" borderId="62" xfId="0" quotePrefix="1" applyFont="1" applyFill="1" applyBorder="1" applyAlignment="1">
      <alignment horizontal="center" vertical="top"/>
    </xf>
    <xf numFmtId="0" fontId="21" fillId="0" borderId="50" xfId="0" quotePrefix="1" applyFont="1" applyFill="1" applyBorder="1" applyAlignment="1">
      <alignment horizontal="center" vertical="top"/>
    </xf>
    <xf numFmtId="0" fontId="14" fillId="0" borderId="8" xfId="0" applyFont="1" applyFill="1" applyBorder="1"/>
    <xf numFmtId="0" fontId="23" fillId="0" borderId="0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horizontal="left" vertical="top"/>
    </xf>
    <xf numFmtId="0" fontId="21" fillId="0" borderId="52" xfId="0" applyFont="1" applyFill="1" applyBorder="1" applyAlignment="1">
      <alignment horizontal="left" vertical="top" wrapText="1"/>
    </xf>
    <xf numFmtId="0" fontId="14" fillId="0" borderId="65" xfId="0" quotePrefix="1" applyFont="1" applyFill="1" applyBorder="1" applyAlignment="1">
      <alignment horizontal="center" vertical="top"/>
    </xf>
    <xf numFmtId="0" fontId="14" fillId="0" borderId="52" xfId="0" applyFont="1" applyFill="1" applyBorder="1" applyAlignment="1">
      <alignment vertical="top" wrapText="1"/>
    </xf>
    <xf numFmtId="0" fontId="21" fillId="0" borderId="24" xfId="0" quotePrefix="1" applyFont="1" applyFill="1" applyBorder="1" applyAlignment="1">
      <alignment horizontal="center" vertical="top"/>
    </xf>
    <xf numFmtId="9" fontId="21" fillId="0" borderId="79" xfId="0" applyNumberFormat="1" applyFont="1" applyFill="1" applyBorder="1" applyAlignment="1">
      <alignment horizontal="center" vertical="center"/>
    </xf>
    <xf numFmtId="164" fontId="21" fillId="0" borderId="53" xfId="1" applyNumberFormat="1" applyFont="1" applyFill="1" applyBorder="1" applyAlignment="1">
      <alignment vertical="center"/>
    </xf>
    <xf numFmtId="0" fontId="14" fillId="0" borderId="6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0" fontId="14" fillId="0" borderId="0" xfId="0" applyFont="1" applyFill="1" applyAlignment="1">
      <alignment vertical="center"/>
    </xf>
    <xf numFmtId="0" fontId="14" fillId="0" borderId="6" xfId="0" applyFont="1" applyFill="1" applyBorder="1"/>
    <xf numFmtId="0" fontId="21" fillId="0" borderId="55" xfId="0" quotePrefix="1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vertical="top" wrapText="1"/>
    </xf>
    <xf numFmtId="0" fontId="20" fillId="2" borderId="26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vertical="center"/>
    </xf>
    <xf numFmtId="0" fontId="14" fillId="0" borderId="31" xfId="0" applyFont="1" applyFill="1" applyBorder="1"/>
    <xf numFmtId="0" fontId="14" fillId="0" borderId="30" xfId="0" applyFont="1" applyFill="1" applyBorder="1"/>
    <xf numFmtId="0" fontId="14" fillId="0" borderId="38" xfId="0" applyFont="1" applyFill="1" applyBorder="1"/>
    <xf numFmtId="0" fontId="14" fillId="0" borderId="29" xfId="0" applyFont="1" applyFill="1" applyBorder="1"/>
    <xf numFmtId="0" fontId="14" fillId="0" borderId="30" xfId="0" applyFont="1" applyFill="1" applyBorder="1" applyAlignment="1">
      <alignment horizontal="center"/>
    </xf>
    <xf numFmtId="0" fontId="21" fillId="0" borderId="38" xfId="0" quotePrefix="1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35" xfId="0" quotePrefix="1" applyFont="1" applyFill="1" applyBorder="1" applyAlignment="1">
      <alignment horizontal="center" vertical="top"/>
    </xf>
    <xf numFmtId="9" fontId="21" fillId="0" borderId="25" xfId="0" applyNumberFormat="1" applyFont="1" applyFill="1" applyBorder="1" applyAlignment="1">
      <alignment horizontal="center" vertical="top" wrapText="1"/>
    </xf>
    <xf numFmtId="164" fontId="21" fillId="0" borderId="25" xfId="1" applyNumberFormat="1" applyFont="1" applyFill="1" applyBorder="1" applyAlignment="1">
      <alignment vertical="top"/>
    </xf>
    <xf numFmtId="164" fontId="21" fillId="0" borderId="25" xfId="1" applyNumberFormat="1" applyFont="1" applyFill="1" applyBorder="1" applyAlignment="1">
      <alignment horizontal="center" vertical="top"/>
    </xf>
    <xf numFmtId="9" fontId="21" fillId="0" borderId="25" xfId="0" applyNumberFormat="1" applyFont="1" applyFill="1" applyBorder="1" applyAlignment="1">
      <alignment horizontal="center" vertical="top"/>
    </xf>
    <xf numFmtId="164" fontId="21" fillId="0" borderId="49" xfId="1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24" fillId="0" borderId="0" xfId="0" applyFont="1" applyFill="1"/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/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14" fillId="0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/>
    <xf numFmtId="0" fontId="9" fillId="0" borderId="0" xfId="0" quotePrefix="1" applyFont="1" applyFill="1" applyAlignment="1"/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10" fillId="2" borderId="84" xfId="0" quotePrefix="1" applyFont="1" applyFill="1" applyBorder="1" applyAlignment="1">
      <alignment horizontal="center"/>
    </xf>
    <xf numFmtId="0" fontId="10" fillId="2" borderId="84" xfId="0" quotePrefix="1" applyFont="1" applyFill="1" applyBorder="1" applyAlignment="1">
      <alignment horizontal="center" vertical="top"/>
    </xf>
    <xf numFmtId="0" fontId="10" fillId="2" borderId="84" xfId="0" quotePrefix="1" applyFont="1" applyFill="1" applyBorder="1" applyAlignment="1">
      <alignment horizontal="center" vertical="top" wrapText="1"/>
    </xf>
    <xf numFmtId="0" fontId="9" fillId="2" borderId="85" xfId="0" quotePrefix="1" applyFont="1" applyFill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9" fontId="8" fillId="0" borderId="23" xfId="0" applyNumberFormat="1" applyFont="1" applyFill="1" applyBorder="1" applyAlignment="1">
      <alignment horizontal="center" vertical="center"/>
    </xf>
    <xf numFmtId="9" fontId="8" fillId="0" borderId="23" xfId="0" applyNumberFormat="1" applyFont="1" applyFill="1" applyBorder="1" applyAlignment="1">
      <alignment horizontal="center" vertical="center" wrapText="1"/>
    </xf>
    <xf numFmtId="9" fontId="8" fillId="0" borderId="61" xfId="0" applyNumberFormat="1" applyFont="1" applyBorder="1" applyAlignment="1">
      <alignment horizontal="center" vertical="center"/>
    </xf>
    <xf numFmtId="0" fontId="8" fillId="0" borderId="14" xfId="0" applyFont="1" applyBorder="1"/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0" xfId="0" applyFont="1" applyBorder="1"/>
    <xf numFmtId="0" fontId="11" fillId="0" borderId="20" xfId="0" applyFont="1" applyBorder="1"/>
    <xf numFmtId="0" fontId="8" fillId="0" borderId="7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23" xfId="0" quotePrefix="1" applyFont="1" applyFill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31" fillId="0" borderId="0" xfId="0" applyFont="1" applyFill="1"/>
    <xf numFmtId="0" fontId="31" fillId="3" borderId="0" xfId="0" applyFont="1" applyFill="1"/>
    <xf numFmtId="0" fontId="31" fillId="4" borderId="0" xfId="0" applyFont="1" applyFill="1"/>
    <xf numFmtId="0" fontId="31" fillId="0" borderId="0" xfId="0" applyFont="1"/>
    <xf numFmtId="0" fontId="33" fillId="2" borderId="9" xfId="0" quotePrefix="1" applyFont="1" applyFill="1" applyBorder="1" applyAlignment="1">
      <alignment horizontal="center"/>
    </xf>
    <xf numFmtId="0" fontId="34" fillId="0" borderId="7" xfId="0" applyFont="1" applyFill="1" applyBorder="1" applyAlignment="1">
      <alignment vertical="top" wrapText="1"/>
    </xf>
    <xf numFmtId="0" fontId="31" fillId="0" borderId="6" xfId="0" applyFont="1" applyBorder="1"/>
    <xf numFmtId="0" fontId="31" fillId="0" borderId="7" xfId="0" applyFont="1" applyBorder="1"/>
    <xf numFmtId="0" fontId="31" fillId="0" borderId="8" xfId="0" applyFont="1" applyBorder="1"/>
    <xf numFmtId="0" fontId="31" fillId="0" borderId="0" xfId="0" applyFont="1" applyBorder="1"/>
    <xf numFmtId="0" fontId="3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 vertical="top"/>
    </xf>
    <xf numFmtId="0" fontId="31" fillId="0" borderId="7" xfId="0" applyFont="1" applyBorder="1" applyAlignment="1">
      <alignment vertical="top"/>
    </xf>
    <xf numFmtId="0" fontId="31" fillId="0" borderId="0" xfId="0" applyFont="1" applyBorder="1" applyAlignment="1">
      <alignment horizontal="center"/>
    </xf>
    <xf numFmtId="0" fontId="31" fillId="0" borderId="7" xfId="0" applyFont="1" applyBorder="1" applyAlignment="1">
      <alignment horizontal="left" wrapText="1"/>
    </xf>
    <xf numFmtId="0" fontId="31" fillId="0" borderId="7" xfId="0" applyFont="1" applyBorder="1" applyAlignment="1">
      <alignment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0" xfId="0" quotePrefix="1" applyFont="1" applyAlignment="1">
      <alignment horizontal="center" vertical="center"/>
    </xf>
    <xf numFmtId="0" fontId="24" fillId="0" borderId="0" xfId="0" applyFont="1"/>
    <xf numFmtId="0" fontId="24" fillId="0" borderId="19" xfId="0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24" fillId="0" borderId="22" xfId="0" applyFont="1" applyBorder="1"/>
    <xf numFmtId="0" fontId="24" fillId="0" borderId="21" xfId="0" applyFont="1" applyBorder="1" applyAlignment="1">
      <alignment vertical="top"/>
    </xf>
    <xf numFmtId="0" fontId="24" fillId="0" borderId="0" xfId="0" applyFont="1" applyAlignment="1">
      <alignment horizontal="center"/>
    </xf>
    <xf numFmtId="0" fontId="24" fillId="0" borderId="21" xfId="0" applyFont="1" applyBorder="1" applyAlignment="1">
      <alignment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0" xfId="0" quotePrefix="1" applyFont="1" applyAlignment="1">
      <alignment horizontal="center" vertical="center"/>
    </xf>
    <xf numFmtId="0" fontId="24" fillId="0" borderId="6" xfId="0" applyFont="1" applyBorder="1" applyAlignment="1">
      <alignment horizontal="center" vertical="top"/>
    </xf>
    <xf numFmtId="0" fontId="24" fillId="0" borderId="8" xfId="0" applyFont="1" applyBorder="1"/>
    <xf numFmtId="0" fontId="24" fillId="0" borderId="0" xfId="0" applyFont="1" applyBorder="1"/>
    <xf numFmtId="0" fontId="24" fillId="0" borderId="7" xfId="0" applyFont="1" applyBorder="1" applyAlignment="1">
      <alignment vertical="top"/>
    </xf>
    <xf numFmtId="0" fontId="24" fillId="0" borderId="7" xfId="0" applyFont="1" applyBorder="1" applyAlignment="1">
      <alignment vertical="top" wrapText="1"/>
    </xf>
    <xf numFmtId="0" fontId="24" fillId="0" borderId="0" xfId="0" quotePrefix="1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left" vertical="top" wrapText="1"/>
    </xf>
    <xf numFmtId="0" fontId="24" fillId="0" borderId="24" xfId="0" applyFont="1" applyBorder="1"/>
    <xf numFmtId="0" fontId="24" fillId="0" borderId="12" xfId="0" applyFont="1" applyBorder="1"/>
    <xf numFmtId="0" fontId="24" fillId="0" borderId="59" xfId="0" quotePrefix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7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4" xfId="2" applyFont="1" applyFill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wrapText="1"/>
    </xf>
    <xf numFmtId="0" fontId="24" fillId="0" borderId="7" xfId="0" applyFont="1" applyBorder="1"/>
    <xf numFmtId="0" fontId="24" fillId="0" borderId="7" xfId="0" applyFont="1" applyBorder="1" applyAlignment="1">
      <alignment horizontal="left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64" xfId="0" quotePrefix="1" applyFont="1" applyFill="1" applyBorder="1" applyAlignment="1">
      <alignment horizontal="center" vertical="top" wrapText="1"/>
    </xf>
    <xf numFmtId="0" fontId="3" fillId="0" borderId="52" xfId="0" quotePrefix="1" applyFont="1" applyFill="1" applyBorder="1" applyAlignment="1">
      <alignment horizontal="center" vertical="top" wrapText="1"/>
    </xf>
    <xf numFmtId="0" fontId="3" fillId="0" borderId="59" xfId="0" quotePrefix="1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24" fillId="0" borderId="6" xfId="0" applyFont="1" applyBorder="1"/>
    <xf numFmtId="0" fontId="24" fillId="0" borderId="7" xfId="0" applyFont="1" applyBorder="1" applyAlignment="1">
      <alignment horizontal="left" vertical="top" wrapText="1"/>
    </xf>
    <xf numFmtId="0" fontId="3" fillId="0" borderId="34" xfId="2" applyFont="1" applyFill="1" applyBorder="1" applyAlignment="1">
      <alignment horizontal="left" vertical="top" wrapText="1"/>
    </xf>
    <xf numFmtId="0" fontId="3" fillId="0" borderId="79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79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24" fillId="0" borderId="0" xfId="0" quotePrefix="1" applyFont="1" applyFill="1" applyBorder="1" applyAlignment="1">
      <alignment horizontal="center" vertical="top"/>
    </xf>
    <xf numFmtId="0" fontId="24" fillId="0" borderId="64" xfId="0" quotePrefix="1" applyFont="1" applyFill="1" applyBorder="1" applyAlignment="1">
      <alignment horizontal="center" vertical="top"/>
    </xf>
    <xf numFmtId="0" fontId="24" fillId="0" borderId="52" xfId="0" quotePrefix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/>
    </xf>
    <xf numFmtId="0" fontId="24" fillId="0" borderId="59" xfId="0" quotePrefix="1" applyFont="1" applyFill="1" applyBorder="1" applyAlignment="1">
      <alignment horizontal="center" vertical="top"/>
    </xf>
    <xf numFmtId="0" fontId="24" fillId="0" borderId="79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vertical="top" wrapText="1"/>
    </xf>
    <xf numFmtId="0" fontId="24" fillId="0" borderId="58" xfId="0" applyFont="1" applyFill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1" fillId="0" borderId="31" xfId="0" applyFont="1" applyBorder="1"/>
    <xf numFmtId="0" fontId="31" fillId="0" borderId="29" xfId="0" applyFont="1" applyBorder="1"/>
    <xf numFmtId="0" fontId="31" fillId="0" borderId="38" xfId="0" applyFont="1" applyBorder="1"/>
    <xf numFmtId="0" fontId="31" fillId="0" borderId="30" xfId="0" applyFont="1" applyBorder="1"/>
    <xf numFmtId="0" fontId="31" fillId="0" borderId="30" xfId="0" applyFont="1" applyBorder="1" applyAlignment="1">
      <alignment horizontal="center"/>
    </xf>
    <xf numFmtId="0" fontId="31" fillId="0" borderId="25" xfId="0" applyFont="1" applyBorder="1"/>
    <xf numFmtId="0" fontId="31" fillId="0" borderId="49" xfId="0" applyFont="1" applyBorder="1"/>
    <xf numFmtId="0" fontId="35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/>
    </xf>
    <xf numFmtId="0" fontId="24" fillId="0" borderId="29" xfId="0" applyFont="1" applyBorder="1" applyAlignment="1">
      <alignment wrapText="1"/>
    </xf>
    <xf numFmtId="164" fontId="3" fillId="0" borderId="54" xfId="1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top"/>
    </xf>
    <xf numFmtId="164" fontId="3" fillId="0" borderId="32" xfId="1" applyNumberFormat="1" applyFont="1" applyFill="1" applyBorder="1" applyAlignment="1">
      <alignment vertical="top"/>
    </xf>
    <xf numFmtId="9" fontId="3" fillId="0" borderId="36" xfId="0" applyNumberFormat="1" applyFont="1" applyFill="1" applyBorder="1" applyAlignment="1">
      <alignment horizontal="center" vertical="center" wrapText="1"/>
    </xf>
    <xf numFmtId="164" fontId="3" fillId="0" borderId="36" xfId="1" applyNumberFormat="1" applyFont="1" applyFill="1" applyBorder="1" applyAlignment="1">
      <alignment vertical="center"/>
    </xf>
    <xf numFmtId="9" fontId="3" fillId="0" borderId="36" xfId="0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vertical="center"/>
    </xf>
    <xf numFmtId="164" fontId="3" fillId="0" borderId="37" xfId="1" applyNumberFormat="1" applyFont="1" applyFill="1" applyBorder="1" applyAlignment="1">
      <alignment vertical="center"/>
    </xf>
    <xf numFmtId="9" fontId="3" fillId="0" borderId="32" xfId="0" applyNumberFormat="1" applyFont="1" applyFill="1" applyBorder="1" applyAlignment="1">
      <alignment horizontal="center" vertical="center" wrapText="1"/>
    </xf>
    <xf numFmtId="164" fontId="3" fillId="0" borderId="32" xfId="1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vertical="center"/>
    </xf>
    <xf numFmtId="9" fontId="3" fillId="0" borderId="36" xfId="0" applyNumberFormat="1" applyFont="1" applyFill="1" applyBorder="1" applyAlignment="1">
      <alignment horizontal="center" vertical="top"/>
    </xf>
    <xf numFmtId="164" fontId="3" fillId="0" borderId="36" xfId="1" applyNumberFormat="1" applyFont="1" applyFill="1" applyBorder="1" applyAlignment="1">
      <alignment vertical="top"/>
    </xf>
    <xf numFmtId="164" fontId="3" fillId="0" borderId="24" xfId="1" applyNumberFormat="1" applyFont="1" applyFill="1" applyBorder="1" applyAlignment="1">
      <alignment vertical="center"/>
    </xf>
    <xf numFmtId="9" fontId="3" fillId="0" borderId="24" xfId="0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vertical="center"/>
    </xf>
    <xf numFmtId="9" fontId="3" fillId="0" borderId="50" xfId="0" applyNumberFormat="1" applyFont="1" applyFill="1" applyBorder="1" applyAlignment="1">
      <alignment horizontal="center" vertical="center"/>
    </xf>
    <xf numFmtId="164" fontId="3" fillId="0" borderId="50" xfId="1" applyNumberFormat="1" applyFont="1" applyFill="1" applyBorder="1" applyAlignment="1">
      <alignment vertical="center"/>
    </xf>
    <xf numFmtId="9" fontId="3" fillId="0" borderId="50" xfId="0" applyNumberFormat="1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vertical="center"/>
    </xf>
    <xf numFmtId="9" fontId="3" fillId="0" borderId="24" xfId="0" applyNumberFormat="1" applyFont="1" applyFill="1" applyBorder="1" applyAlignment="1">
      <alignment horizontal="center" vertical="center"/>
    </xf>
    <xf numFmtId="164" fontId="3" fillId="0" borderId="36" xfId="1" applyNumberFormat="1" applyFont="1" applyFill="1" applyBorder="1" applyAlignment="1">
      <alignment horizontal="center" vertical="center"/>
    </xf>
    <xf numFmtId="164" fontId="3" fillId="0" borderId="37" xfId="1" applyNumberFormat="1" applyFont="1" applyFill="1" applyBorder="1" applyAlignment="1">
      <alignment horizontal="center" vertical="center"/>
    </xf>
    <xf numFmtId="10" fontId="3" fillId="0" borderId="50" xfId="0" applyNumberFormat="1" applyFont="1" applyFill="1" applyBorder="1" applyAlignment="1">
      <alignment horizontal="center" vertical="center"/>
    </xf>
    <xf numFmtId="164" fontId="3" fillId="0" borderId="50" xfId="1" applyNumberFormat="1" applyFont="1" applyFill="1" applyBorder="1" applyAlignment="1">
      <alignment horizontal="center" vertical="center"/>
    </xf>
    <xf numFmtId="164" fontId="3" fillId="0" borderId="51" xfId="1" applyNumberFormat="1" applyFont="1" applyFill="1" applyBorder="1" applyAlignment="1">
      <alignment horizontal="center" vertical="center"/>
    </xf>
    <xf numFmtId="0" fontId="3" fillId="0" borderId="36" xfId="0" quotePrefix="1" applyFont="1" applyFill="1" applyBorder="1" applyAlignment="1">
      <alignment horizontal="center" vertical="center"/>
    </xf>
    <xf numFmtId="0" fontId="3" fillId="0" borderId="24" xfId="0" quotePrefix="1" applyFont="1" applyFill="1" applyBorder="1" applyAlignment="1">
      <alignment horizontal="center" vertical="center"/>
    </xf>
    <xf numFmtId="10" fontId="3" fillId="0" borderId="24" xfId="0" applyNumberFormat="1" applyFont="1" applyFill="1" applyBorder="1" applyAlignment="1">
      <alignment horizontal="center" vertical="center"/>
    </xf>
    <xf numFmtId="9" fontId="3" fillId="0" borderId="34" xfId="0" applyNumberFormat="1" applyFont="1" applyFill="1" applyBorder="1" applyAlignment="1">
      <alignment horizontal="center" vertical="center"/>
    </xf>
    <xf numFmtId="164" fontId="3" fillId="0" borderId="54" xfId="1" applyNumberFormat="1" applyFont="1" applyFill="1" applyBorder="1" applyAlignment="1">
      <alignment vertical="center"/>
    </xf>
    <xf numFmtId="9" fontId="3" fillId="0" borderId="32" xfId="2" quotePrefix="1" applyNumberFormat="1" applyFont="1" applyFill="1" applyBorder="1" applyAlignment="1">
      <alignment horizontal="center" vertical="center" wrapText="1"/>
    </xf>
    <xf numFmtId="43" fontId="3" fillId="0" borderId="32" xfId="1" applyFont="1" applyFill="1" applyBorder="1" applyAlignment="1">
      <alignment horizontal="left" vertical="center" wrapText="1"/>
    </xf>
    <xf numFmtId="43" fontId="3" fillId="0" borderId="33" xfId="1" applyFont="1" applyFill="1" applyBorder="1" applyAlignment="1">
      <alignment horizontal="left" vertical="center" wrapText="1"/>
    </xf>
    <xf numFmtId="10" fontId="3" fillId="0" borderId="32" xfId="2" quotePrefix="1" applyNumberFormat="1" applyFont="1" applyFill="1" applyBorder="1" applyAlignment="1">
      <alignment horizontal="center" vertical="center" wrapText="1"/>
    </xf>
    <xf numFmtId="10" fontId="3" fillId="0" borderId="36" xfId="2" quotePrefix="1" applyNumberFormat="1" applyFont="1" applyFill="1" applyBorder="1" applyAlignment="1">
      <alignment horizontal="center" vertical="center" wrapText="1"/>
    </xf>
    <xf numFmtId="43" fontId="3" fillId="0" borderId="36" xfId="1" applyFont="1" applyFill="1" applyBorder="1" applyAlignment="1">
      <alignment horizontal="left" vertical="center" wrapText="1"/>
    </xf>
    <xf numFmtId="43" fontId="3" fillId="0" borderId="37" xfId="1" applyFont="1" applyFill="1" applyBorder="1" applyAlignment="1">
      <alignment horizontal="left" vertical="center" wrapText="1"/>
    </xf>
    <xf numFmtId="10" fontId="37" fillId="0" borderId="36" xfId="2" quotePrefix="1" applyNumberFormat="1" applyFont="1" applyFill="1" applyBorder="1" applyAlignment="1">
      <alignment horizontal="center" vertical="center" wrapText="1"/>
    </xf>
    <xf numFmtId="10" fontId="3" fillId="0" borderId="24" xfId="2" quotePrefix="1" applyNumberFormat="1" applyFont="1" applyFill="1" applyBorder="1" applyAlignment="1">
      <alignment horizontal="center" vertical="center" wrapText="1"/>
    </xf>
    <xf numFmtId="43" fontId="3" fillId="0" borderId="24" xfId="1" applyFont="1" applyFill="1" applyBorder="1" applyAlignment="1">
      <alignment horizontal="left" vertical="center" wrapText="1"/>
    </xf>
    <xf numFmtId="164" fontId="3" fillId="0" borderId="70" xfId="1" applyNumberFormat="1" applyFont="1" applyFill="1" applyBorder="1" applyAlignment="1">
      <alignment vertical="center"/>
    </xf>
    <xf numFmtId="9" fontId="3" fillId="0" borderId="36" xfId="0" applyNumberFormat="1" applyFont="1" applyFill="1" applyBorder="1" applyAlignment="1">
      <alignment horizontal="center" vertical="top" wrapText="1"/>
    </xf>
    <xf numFmtId="164" fontId="3" fillId="0" borderId="36" xfId="1" applyNumberFormat="1" applyFont="1" applyFill="1" applyBorder="1" applyAlignment="1">
      <alignment horizontal="center" vertical="top"/>
    </xf>
    <xf numFmtId="164" fontId="3" fillId="0" borderId="37" xfId="1" applyNumberFormat="1" applyFont="1" applyFill="1" applyBorder="1" applyAlignment="1">
      <alignment horizontal="center" vertical="top"/>
    </xf>
    <xf numFmtId="9" fontId="3" fillId="0" borderId="32" xfId="0" applyNumberFormat="1" applyFont="1" applyFill="1" applyBorder="1" applyAlignment="1">
      <alignment horizontal="center" vertical="top" wrapText="1"/>
    </xf>
    <xf numFmtId="164" fontId="3" fillId="0" borderId="32" xfId="1" applyNumberFormat="1" applyFont="1" applyFill="1" applyBorder="1" applyAlignment="1">
      <alignment horizontal="center" vertical="top"/>
    </xf>
    <xf numFmtId="164" fontId="3" fillId="0" borderId="33" xfId="1" applyNumberFormat="1" applyFont="1" applyFill="1" applyBorder="1" applyAlignment="1">
      <alignment horizontal="center" vertical="top"/>
    </xf>
    <xf numFmtId="164" fontId="3" fillId="0" borderId="24" xfId="1" applyNumberFormat="1" applyFont="1" applyFill="1" applyBorder="1" applyAlignment="1">
      <alignment horizontal="center" vertical="center"/>
    </xf>
    <xf numFmtId="9" fontId="3" fillId="0" borderId="24" xfId="0" quotePrefix="1" applyNumberFormat="1" applyFont="1" applyFill="1" applyBorder="1" applyAlignment="1">
      <alignment horizontal="center" vertical="center"/>
    </xf>
    <xf numFmtId="164" fontId="3" fillId="0" borderId="24" xfId="1" quotePrefix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top"/>
    </xf>
    <xf numFmtId="0" fontId="3" fillId="0" borderId="24" xfId="0" quotePrefix="1" applyFont="1" applyFill="1" applyBorder="1" applyAlignment="1">
      <alignment horizontal="center" vertical="top"/>
    </xf>
    <xf numFmtId="9" fontId="3" fillId="0" borderId="79" xfId="0" applyNumberFormat="1" applyFont="1" applyFill="1" applyBorder="1" applyAlignment="1">
      <alignment horizontal="center" vertical="center"/>
    </xf>
    <xf numFmtId="9" fontId="3" fillId="0" borderId="50" xfId="0" applyNumberFormat="1" applyFont="1" applyFill="1" applyBorder="1" applyAlignment="1">
      <alignment horizontal="center" vertical="top"/>
    </xf>
    <xf numFmtId="164" fontId="3" fillId="0" borderId="50" xfId="1" applyNumberFormat="1" applyFont="1" applyFill="1" applyBorder="1" applyAlignment="1">
      <alignment vertical="top"/>
    </xf>
    <xf numFmtId="9" fontId="3" fillId="0" borderId="11" xfId="0" applyNumberFormat="1" applyFont="1" applyFill="1" applyBorder="1" applyAlignment="1">
      <alignment horizontal="center" vertical="top"/>
    </xf>
    <xf numFmtId="164" fontId="3" fillId="0" borderId="11" xfId="1" applyNumberFormat="1" applyFont="1" applyFill="1" applyBorder="1" applyAlignment="1">
      <alignment vertical="top"/>
    </xf>
    <xf numFmtId="9" fontId="3" fillId="0" borderId="11" xfId="0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38" fillId="0" borderId="0" xfId="0" applyFont="1"/>
    <xf numFmtId="0" fontId="24" fillId="0" borderId="20" xfId="0" quotePrefix="1" applyFont="1" applyBorder="1" applyAlignment="1">
      <alignment horizontal="center" vertical="top"/>
    </xf>
    <xf numFmtId="0" fontId="24" fillId="0" borderId="0" xfId="0" quotePrefix="1" applyFont="1" applyBorder="1" applyAlignment="1">
      <alignment horizontal="center" vertical="top"/>
    </xf>
    <xf numFmtId="0" fontId="24" fillId="0" borderId="0" xfId="0" quotePrefix="1" applyFont="1" applyAlignment="1">
      <alignment horizontal="center" vertical="top"/>
    </xf>
    <xf numFmtId="0" fontId="8" fillId="0" borderId="29" xfId="0" applyFont="1" applyFill="1" applyBorder="1" applyAlignment="1">
      <alignment vertical="top" wrapText="1"/>
    </xf>
    <xf numFmtId="0" fontId="24" fillId="4" borderId="8" xfId="0" applyFont="1" applyFill="1" applyBorder="1"/>
    <xf numFmtId="0" fontId="24" fillId="4" borderId="7" xfId="0" applyFont="1" applyFill="1" applyBorder="1" applyAlignment="1">
      <alignment vertical="top" wrapText="1"/>
    </xf>
    <xf numFmtId="0" fontId="24" fillId="4" borderId="0" xfId="0" quotePrefix="1" applyFont="1" applyFill="1" applyAlignment="1">
      <alignment horizontal="center" vertical="center"/>
    </xf>
    <xf numFmtId="0" fontId="24" fillId="4" borderId="24" xfId="0" applyFont="1" applyFill="1" applyBorder="1"/>
    <xf numFmtId="0" fontId="24" fillId="4" borderId="12" xfId="0" applyFont="1" applyFill="1" applyBorder="1"/>
    <xf numFmtId="9" fontId="3" fillId="4" borderId="24" xfId="0" applyNumberFormat="1" applyFont="1" applyFill="1" applyBorder="1" applyAlignment="1">
      <alignment horizontal="center" vertical="center"/>
    </xf>
    <xf numFmtId="164" fontId="3" fillId="4" borderId="12" xfId="1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wrapText="1"/>
    </xf>
    <xf numFmtId="0" fontId="24" fillId="4" borderId="22" xfId="0" applyFont="1" applyFill="1" applyBorder="1"/>
    <xf numFmtId="0" fontId="24" fillId="4" borderId="21" xfId="0" applyFont="1" applyFill="1" applyBorder="1" applyAlignment="1">
      <alignment horizontal="left" vertical="top" wrapText="1"/>
    </xf>
    <xf numFmtId="9" fontId="3" fillId="4" borderId="11" xfId="0" applyNumberFormat="1" applyFont="1" applyFill="1" applyBorder="1" applyAlignment="1">
      <alignment horizontal="center" vertical="top"/>
    </xf>
    <xf numFmtId="164" fontId="3" fillId="4" borderId="10" xfId="1" applyNumberFormat="1" applyFont="1" applyFill="1" applyBorder="1" applyAlignment="1">
      <alignment horizontal="center" vertical="center"/>
    </xf>
    <xf numFmtId="0" fontId="24" fillId="0" borderId="24" xfId="0" quotePrefix="1" applyFont="1" applyBorder="1" applyAlignment="1">
      <alignment horizontal="center" vertical="center"/>
    </xf>
    <xf numFmtId="164" fontId="3" fillId="0" borderId="12" xfId="1" quotePrefix="1" applyNumberFormat="1" applyFont="1" applyFill="1" applyBorder="1" applyAlignment="1">
      <alignment horizontal="center" vertical="center"/>
    </xf>
    <xf numFmtId="9" fontId="3" fillId="4" borderId="21" xfId="0" applyNumberFormat="1" applyFont="1" applyFill="1" applyBorder="1" applyAlignment="1">
      <alignment horizontal="center" vertical="center" wrapText="1"/>
    </xf>
    <xf numFmtId="9" fontId="3" fillId="0" borderId="58" xfId="0" applyNumberFormat="1" applyFont="1" applyFill="1" applyBorder="1" applyAlignment="1">
      <alignment horizontal="center" vertical="center" wrapText="1"/>
    </xf>
    <xf numFmtId="9" fontId="3" fillId="0" borderId="79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24" fillId="4" borderId="7" xfId="0" applyFont="1" applyFill="1" applyBorder="1"/>
    <xf numFmtId="9" fontId="3" fillId="0" borderId="58" xfId="0" applyNumberFormat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9" fontId="3" fillId="0" borderId="34" xfId="2" quotePrefix="1" applyNumberFormat="1" applyFont="1" applyFill="1" applyBorder="1" applyAlignment="1">
      <alignment horizontal="center" vertical="center" wrapText="1"/>
    </xf>
    <xf numFmtId="10" fontId="3" fillId="0" borderId="34" xfId="2" quotePrefix="1" applyNumberFormat="1" applyFont="1" applyFill="1" applyBorder="1" applyAlignment="1">
      <alignment horizontal="center" vertical="center" wrapText="1"/>
    </xf>
    <xf numFmtId="10" fontId="3" fillId="0" borderId="79" xfId="2" quotePrefix="1" applyNumberFormat="1" applyFont="1" applyFill="1" applyBorder="1" applyAlignment="1">
      <alignment horizontal="center" vertical="center" wrapText="1"/>
    </xf>
    <xf numFmtId="10" fontId="37" fillId="0" borderId="79" xfId="2" quotePrefix="1" applyNumberFormat="1" applyFont="1" applyFill="1" applyBorder="1" applyAlignment="1">
      <alignment horizontal="center" vertical="center" wrapText="1"/>
    </xf>
    <xf numFmtId="0" fontId="24" fillId="0" borderId="7" xfId="0" quotePrefix="1" applyFont="1" applyBorder="1" applyAlignment="1">
      <alignment horizontal="center" vertical="center"/>
    </xf>
    <xf numFmtId="164" fontId="3" fillId="4" borderId="10" xfId="1" applyNumberFormat="1" applyFont="1" applyFill="1" applyBorder="1" applyAlignment="1">
      <alignment vertical="top"/>
    </xf>
    <xf numFmtId="164" fontId="3" fillId="0" borderId="51" xfId="1" applyNumberFormat="1" applyFont="1" applyFill="1" applyBorder="1" applyAlignment="1">
      <alignment vertical="top"/>
    </xf>
    <xf numFmtId="164" fontId="3" fillId="0" borderId="33" xfId="1" applyNumberFormat="1" applyFont="1" applyFill="1" applyBorder="1" applyAlignment="1">
      <alignment vertical="top"/>
    </xf>
    <xf numFmtId="164" fontId="3" fillId="0" borderId="37" xfId="1" applyNumberFormat="1" applyFont="1" applyFill="1" applyBorder="1" applyAlignment="1">
      <alignment vertical="top"/>
    </xf>
    <xf numFmtId="0" fontId="3" fillId="0" borderId="37" xfId="0" quotePrefix="1" applyFont="1" applyFill="1" applyBorder="1" applyAlignment="1">
      <alignment horizontal="center" vertical="center"/>
    </xf>
    <xf numFmtId="164" fontId="3" fillId="4" borderId="12" xfId="1" applyNumberFormat="1" applyFont="1" applyFill="1" applyBorder="1" applyAlignment="1">
      <alignment vertical="center"/>
    </xf>
    <xf numFmtId="0" fontId="24" fillId="0" borderId="12" xfId="0" quotePrefix="1" applyFont="1" applyBorder="1" applyAlignment="1">
      <alignment horizontal="center" vertical="center"/>
    </xf>
    <xf numFmtId="9" fontId="3" fillId="0" borderId="79" xfId="0" applyNumberFormat="1" applyFont="1" applyFill="1" applyBorder="1" applyAlignment="1">
      <alignment horizontal="center" vertical="top"/>
    </xf>
    <xf numFmtId="9" fontId="3" fillId="0" borderId="34" xfId="0" applyNumberFormat="1" applyFont="1" applyFill="1" applyBorder="1" applyAlignment="1">
      <alignment horizontal="center" vertical="top"/>
    </xf>
    <xf numFmtId="9" fontId="3" fillId="0" borderId="7" xfId="0" applyNumberFormat="1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9" fontId="3" fillId="4" borderId="69" xfId="0" applyNumberFormat="1" applyFont="1" applyFill="1" applyBorder="1" applyAlignment="1">
      <alignment horizontal="center" vertical="center" wrapText="1"/>
    </xf>
    <xf numFmtId="9" fontId="3" fillId="0" borderId="86" xfId="0" applyNumberFormat="1" applyFont="1" applyFill="1" applyBorder="1" applyAlignment="1">
      <alignment horizontal="center" vertical="center" wrapText="1"/>
    </xf>
    <xf numFmtId="9" fontId="3" fillId="0" borderId="87" xfId="0" applyNumberFormat="1" applyFont="1" applyFill="1" applyBorder="1" applyAlignment="1">
      <alignment horizontal="center" vertical="center" wrapText="1"/>
    </xf>
    <xf numFmtId="9" fontId="3" fillId="0" borderId="88" xfId="0" applyNumberFormat="1" applyFont="1" applyFill="1" applyBorder="1" applyAlignment="1">
      <alignment horizontal="center" vertical="center" wrapText="1"/>
    </xf>
    <xf numFmtId="9" fontId="3" fillId="0" borderId="68" xfId="0" applyNumberFormat="1" applyFont="1" applyFill="1" applyBorder="1" applyAlignment="1">
      <alignment horizontal="center" vertical="center" wrapText="1"/>
    </xf>
    <xf numFmtId="0" fontId="24" fillId="0" borderId="68" xfId="0" applyFont="1" applyBorder="1"/>
    <xf numFmtId="0" fontId="24" fillId="4" borderId="68" xfId="0" applyFont="1" applyFill="1" applyBorder="1"/>
    <xf numFmtId="9" fontId="3" fillId="0" borderId="86" xfId="0" applyNumberFormat="1" applyFont="1" applyFill="1" applyBorder="1" applyAlignment="1">
      <alignment horizontal="center" vertical="center"/>
    </xf>
    <xf numFmtId="9" fontId="3" fillId="0" borderId="88" xfId="0" applyNumberFormat="1" applyFont="1" applyFill="1" applyBorder="1" applyAlignment="1">
      <alignment horizontal="center" vertical="center"/>
    </xf>
    <xf numFmtId="9" fontId="3" fillId="0" borderId="87" xfId="0" applyNumberFormat="1" applyFont="1" applyFill="1" applyBorder="1" applyAlignment="1">
      <alignment horizontal="center" vertical="center"/>
    </xf>
    <xf numFmtId="0" fontId="3" fillId="0" borderId="68" xfId="0" quotePrefix="1" applyFont="1" applyFill="1" applyBorder="1" applyAlignment="1">
      <alignment horizontal="center" vertical="center"/>
    </xf>
    <xf numFmtId="9" fontId="3" fillId="0" borderId="88" xfId="2" quotePrefix="1" applyNumberFormat="1" applyFont="1" applyFill="1" applyBorder="1" applyAlignment="1">
      <alignment horizontal="center" vertical="center" wrapText="1"/>
    </xf>
    <xf numFmtId="10" fontId="3" fillId="0" borderId="88" xfId="2" quotePrefix="1" applyNumberFormat="1" applyFont="1" applyFill="1" applyBorder="1" applyAlignment="1">
      <alignment horizontal="center" vertical="center" wrapText="1"/>
    </xf>
    <xf numFmtId="10" fontId="3" fillId="0" borderId="87" xfId="2" quotePrefix="1" applyNumberFormat="1" applyFont="1" applyFill="1" applyBorder="1" applyAlignment="1">
      <alignment horizontal="center" vertical="center" wrapText="1"/>
    </xf>
    <xf numFmtId="10" fontId="37" fillId="0" borderId="87" xfId="2" quotePrefix="1" applyNumberFormat="1" applyFont="1" applyFill="1" applyBorder="1" applyAlignment="1">
      <alignment horizontal="center" vertical="center" wrapText="1"/>
    </xf>
    <xf numFmtId="9" fontId="3" fillId="0" borderId="87" xfId="0" applyNumberFormat="1" applyFont="1" applyFill="1" applyBorder="1" applyAlignment="1">
      <alignment horizontal="center" vertical="top" wrapText="1"/>
    </xf>
    <xf numFmtId="9" fontId="3" fillId="0" borderId="88" xfId="0" applyNumberFormat="1" applyFont="1" applyFill="1" applyBorder="1" applyAlignment="1">
      <alignment horizontal="center" vertical="top" wrapText="1"/>
    </xf>
    <xf numFmtId="9" fontId="3" fillId="0" borderId="68" xfId="0" quotePrefix="1" applyNumberFormat="1" applyFont="1" applyFill="1" applyBorder="1" applyAlignment="1">
      <alignment horizontal="center" vertical="center"/>
    </xf>
    <xf numFmtId="9" fontId="3" fillId="4" borderId="68" xfId="0" applyNumberFormat="1" applyFont="1" applyFill="1" applyBorder="1" applyAlignment="1">
      <alignment horizontal="center" vertical="center" wrapText="1"/>
    </xf>
    <xf numFmtId="0" fontId="24" fillId="0" borderId="68" xfId="0" quotePrefix="1" applyFont="1" applyBorder="1" applyAlignment="1">
      <alignment horizontal="center" vertical="center"/>
    </xf>
    <xf numFmtId="0" fontId="31" fillId="0" borderId="73" xfId="0" applyFont="1" applyBorder="1"/>
    <xf numFmtId="10" fontId="3" fillId="0" borderId="68" xfId="2" quotePrefix="1" applyNumberFormat="1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left" vertical="center" wrapText="1"/>
    </xf>
    <xf numFmtId="9" fontId="3" fillId="0" borderId="87" xfId="0" applyNumberFormat="1" applyFont="1" applyFill="1" applyBorder="1" applyAlignment="1">
      <alignment horizontal="center" vertical="top"/>
    </xf>
    <xf numFmtId="9" fontId="3" fillId="0" borderId="88" xfId="0" applyNumberFormat="1" applyFont="1" applyFill="1" applyBorder="1" applyAlignment="1">
      <alignment horizontal="center" vertical="top"/>
    </xf>
    <xf numFmtId="9" fontId="3" fillId="0" borderId="68" xfId="0" applyNumberFormat="1" applyFont="1" applyFill="1" applyBorder="1" applyAlignment="1">
      <alignment horizontal="center" vertical="center"/>
    </xf>
    <xf numFmtId="9" fontId="3" fillId="4" borderId="68" xfId="0" applyNumberFormat="1" applyFont="1" applyFill="1" applyBorder="1" applyAlignment="1">
      <alignment horizontal="center" vertical="center"/>
    </xf>
    <xf numFmtId="41" fontId="24" fillId="0" borderId="12" xfId="4" quotePrefix="1" applyFont="1" applyBorder="1" applyAlignment="1">
      <alignment horizontal="center" vertical="center"/>
    </xf>
    <xf numFmtId="0" fontId="39" fillId="0" borderId="68" xfId="0" quotePrefix="1" applyFont="1" applyBorder="1" applyAlignment="1">
      <alignment horizontal="center" vertical="center"/>
    </xf>
    <xf numFmtId="41" fontId="39" fillId="0" borderId="12" xfId="4" quotePrefix="1" applyFont="1" applyBorder="1" applyAlignment="1">
      <alignment horizontal="center" vertical="center"/>
    </xf>
    <xf numFmtId="0" fontId="39" fillId="0" borderId="7" xfId="0" quotePrefix="1" applyFont="1" applyBorder="1" applyAlignment="1">
      <alignment horizontal="center" vertical="center"/>
    </xf>
    <xf numFmtId="164" fontId="39" fillId="0" borderId="12" xfId="1" quotePrefix="1" applyNumberFormat="1" applyFont="1" applyFill="1" applyBorder="1" applyAlignment="1">
      <alignment horizontal="center" vertical="center"/>
    </xf>
    <xf numFmtId="9" fontId="39" fillId="0" borderId="50" xfId="0" applyNumberFormat="1" applyFont="1" applyFill="1" applyBorder="1" applyAlignment="1">
      <alignment horizontal="center" vertical="center"/>
    </xf>
    <xf numFmtId="164" fontId="39" fillId="0" borderId="51" xfId="1" applyNumberFormat="1" applyFont="1" applyFill="1" applyBorder="1" applyAlignment="1">
      <alignment vertical="center"/>
    </xf>
    <xf numFmtId="164" fontId="39" fillId="0" borderId="51" xfId="1" applyNumberFormat="1" applyFont="1" applyFill="1" applyBorder="1" applyAlignment="1">
      <alignment horizontal="center" vertical="center"/>
    </xf>
    <xf numFmtId="9" fontId="39" fillId="0" borderId="32" xfId="0" applyNumberFormat="1" applyFont="1" applyFill="1" applyBorder="1" applyAlignment="1">
      <alignment horizontal="center" vertical="center" wrapText="1"/>
    </xf>
    <xf numFmtId="164" fontId="39" fillId="0" borderId="33" xfId="1" applyNumberFormat="1" applyFont="1" applyFill="1" applyBorder="1" applyAlignment="1">
      <alignment vertical="center"/>
    </xf>
    <xf numFmtId="9" fontId="39" fillId="0" borderId="88" xfId="0" applyNumberFormat="1" applyFont="1" applyFill="1" applyBorder="1" applyAlignment="1">
      <alignment horizontal="center" vertical="center" wrapText="1"/>
    </xf>
    <xf numFmtId="9" fontId="39" fillId="0" borderId="59" xfId="0" applyNumberFormat="1" applyFont="1" applyFill="1" applyBorder="1" applyAlignment="1">
      <alignment horizontal="center" vertical="center" wrapText="1"/>
    </xf>
    <xf numFmtId="9" fontId="39" fillId="0" borderId="58" xfId="0" applyNumberFormat="1" applyFont="1" applyFill="1" applyBorder="1" applyAlignment="1">
      <alignment horizontal="center" vertical="center" wrapText="1"/>
    </xf>
    <xf numFmtId="164" fontId="39" fillId="0" borderId="33" xfId="1" applyNumberFormat="1" applyFont="1" applyFill="1" applyBorder="1" applyAlignment="1">
      <alignment horizontal="center" vertical="center"/>
    </xf>
    <xf numFmtId="9" fontId="39" fillId="0" borderId="34" xfId="0" applyNumberFormat="1" applyFont="1" applyFill="1" applyBorder="1" applyAlignment="1">
      <alignment horizontal="center" vertical="center" wrapText="1"/>
    </xf>
    <xf numFmtId="9" fontId="39" fillId="0" borderId="36" xfId="0" applyNumberFormat="1" applyFont="1" applyFill="1" applyBorder="1" applyAlignment="1">
      <alignment horizontal="center" vertical="center" wrapText="1"/>
    </xf>
    <xf numFmtId="164" fontId="39" fillId="0" borderId="37" xfId="1" applyNumberFormat="1" applyFont="1" applyFill="1" applyBorder="1" applyAlignment="1">
      <alignment vertical="center"/>
    </xf>
    <xf numFmtId="9" fontId="39" fillId="0" borderId="87" xfId="0" applyNumberFormat="1" applyFont="1" applyFill="1" applyBorder="1" applyAlignment="1">
      <alignment horizontal="center" vertical="center" wrapText="1"/>
    </xf>
    <xf numFmtId="9" fontId="39" fillId="0" borderId="79" xfId="0" applyNumberFormat="1" applyFont="1" applyFill="1" applyBorder="1" applyAlignment="1">
      <alignment horizontal="center" vertical="center" wrapText="1"/>
    </xf>
    <xf numFmtId="9" fontId="39" fillId="0" borderId="50" xfId="0" applyNumberFormat="1" applyFont="1" applyFill="1" applyBorder="1" applyAlignment="1">
      <alignment horizontal="center" vertical="center" wrapText="1"/>
    </xf>
    <xf numFmtId="9" fontId="39" fillId="0" borderId="88" xfId="0" applyNumberFormat="1" applyFont="1" applyFill="1" applyBorder="1" applyAlignment="1">
      <alignment horizontal="center" vertical="center"/>
    </xf>
    <xf numFmtId="9" fontId="39" fillId="0" borderId="34" xfId="0" applyNumberFormat="1" applyFont="1" applyFill="1" applyBorder="1" applyAlignment="1">
      <alignment horizontal="center" vertical="center"/>
    </xf>
    <xf numFmtId="0" fontId="24" fillId="0" borderId="50" xfId="0" quotePrefix="1" applyFont="1" applyBorder="1" applyAlignment="1">
      <alignment horizontal="center" vertical="center"/>
    </xf>
    <xf numFmtId="9" fontId="39" fillId="0" borderId="88" xfId="0" quotePrefix="1" applyNumberFormat="1" applyFont="1" applyFill="1" applyBorder="1" applyAlignment="1">
      <alignment horizontal="center" vertical="center" wrapText="1"/>
    </xf>
    <xf numFmtId="164" fontId="39" fillId="0" borderId="33" xfId="1" quotePrefix="1" applyNumberFormat="1" applyFont="1" applyFill="1" applyBorder="1" applyAlignment="1">
      <alignment horizontal="center" vertical="center"/>
    </xf>
    <xf numFmtId="0" fontId="24" fillId="0" borderId="88" xfId="0" quotePrefix="1" applyFont="1" applyBorder="1" applyAlignment="1">
      <alignment horizontal="center" vertical="center"/>
    </xf>
    <xf numFmtId="164" fontId="39" fillId="0" borderId="51" xfId="0" quotePrefix="1" applyNumberFormat="1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left" vertical="top" wrapText="1"/>
    </xf>
    <xf numFmtId="9" fontId="24" fillId="0" borderId="36" xfId="0" applyNumberFormat="1" applyFont="1" applyFill="1" applyBorder="1" applyAlignment="1">
      <alignment horizontal="center" vertical="center"/>
    </xf>
    <xf numFmtId="164" fontId="24" fillId="0" borderId="37" xfId="1" applyNumberFormat="1" applyFont="1" applyFill="1" applyBorder="1" applyAlignment="1">
      <alignment vertical="center"/>
    </xf>
    <xf numFmtId="9" fontId="24" fillId="0" borderId="87" xfId="0" applyNumberFormat="1" applyFont="1" applyFill="1" applyBorder="1" applyAlignment="1">
      <alignment horizontal="center" vertical="center"/>
    </xf>
    <xf numFmtId="164" fontId="24" fillId="0" borderId="37" xfId="1" applyNumberFormat="1" applyFont="1" applyFill="1" applyBorder="1" applyAlignment="1">
      <alignment horizontal="center" vertical="center"/>
    </xf>
    <xf numFmtId="9" fontId="24" fillId="0" borderId="79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top" wrapText="1"/>
    </xf>
    <xf numFmtId="9" fontId="24" fillId="0" borderId="32" xfId="0" applyNumberFormat="1" applyFont="1" applyFill="1" applyBorder="1" applyAlignment="1">
      <alignment horizontal="center" vertical="center"/>
    </xf>
    <xf numFmtId="164" fontId="24" fillId="0" borderId="33" xfId="1" applyNumberFormat="1" applyFont="1" applyFill="1" applyBorder="1" applyAlignment="1">
      <alignment vertical="center"/>
    </xf>
    <xf numFmtId="9" fontId="24" fillId="0" borderId="88" xfId="0" applyNumberFormat="1" applyFont="1" applyFill="1" applyBorder="1" applyAlignment="1">
      <alignment horizontal="center" vertical="center" wrapText="1"/>
    </xf>
    <xf numFmtId="164" fontId="24" fillId="0" borderId="33" xfId="1" applyNumberFormat="1" applyFont="1" applyFill="1" applyBorder="1" applyAlignment="1">
      <alignment horizontal="center" vertical="center"/>
    </xf>
    <xf numFmtId="9" fontId="24" fillId="0" borderId="34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24" fillId="0" borderId="7" xfId="0" applyFont="1" applyFill="1" applyBorder="1" applyAlignment="1">
      <alignment vertical="top" wrapText="1"/>
    </xf>
    <xf numFmtId="9" fontId="24" fillId="4" borderId="11" xfId="0" applyNumberFormat="1" applyFont="1" applyFill="1" applyBorder="1" applyAlignment="1">
      <alignment horizontal="center" vertical="top"/>
    </xf>
    <xf numFmtId="164" fontId="24" fillId="4" borderId="10" xfId="1" applyNumberFormat="1" applyFont="1" applyFill="1" applyBorder="1" applyAlignment="1">
      <alignment vertical="top"/>
    </xf>
    <xf numFmtId="9" fontId="24" fillId="4" borderId="69" xfId="0" applyNumberFormat="1" applyFont="1" applyFill="1" applyBorder="1" applyAlignment="1">
      <alignment horizontal="center" vertical="center" wrapText="1"/>
    </xf>
    <xf numFmtId="164" fontId="24" fillId="4" borderId="10" xfId="1" applyNumberFormat="1" applyFont="1" applyFill="1" applyBorder="1" applyAlignment="1">
      <alignment horizontal="center" vertical="center"/>
    </xf>
    <xf numFmtId="9" fontId="24" fillId="4" borderId="21" xfId="0" applyNumberFormat="1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left" vertical="top" wrapText="1"/>
    </xf>
    <xf numFmtId="9" fontId="24" fillId="0" borderId="50" xfId="0" applyNumberFormat="1" applyFont="1" applyFill="1" applyBorder="1" applyAlignment="1">
      <alignment horizontal="center" vertical="center"/>
    </xf>
    <xf numFmtId="164" fontId="24" fillId="0" borderId="51" xfId="1" applyNumberFormat="1" applyFont="1" applyFill="1" applyBorder="1" applyAlignment="1">
      <alignment horizontal="right" vertical="center"/>
    </xf>
    <xf numFmtId="9" fontId="24" fillId="0" borderId="86" xfId="0" applyNumberFormat="1" applyFont="1" applyFill="1" applyBorder="1" applyAlignment="1">
      <alignment horizontal="center" vertical="center" wrapText="1"/>
    </xf>
    <xf numFmtId="164" fontId="24" fillId="0" borderId="51" xfId="1" applyNumberFormat="1" applyFont="1" applyFill="1" applyBorder="1" applyAlignment="1">
      <alignment horizontal="center" vertical="center"/>
    </xf>
    <xf numFmtId="9" fontId="24" fillId="0" borderId="58" xfId="0" applyNumberFormat="1" applyFont="1" applyFill="1" applyBorder="1" applyAlignment="1">
      <alignment horizontal="center" vertical="center" wrapText="1"/>
    </xf>
    <xf numFmtId="9" fontId="24" fillId="0" borderId="36" xfId="0" quotePrefix="1" applyNumberFormat="1" applyFont="1" applyFill="1" applyBorder="1" applyAlignment="1">
      <alignment horizontal="center" vertical="center"/>
    </xf>
    <xf numFmtId="164" fontId="24" fillId="0" borderId="12" xfId="1" quotePrefix="1" applyNumberFormat="1" applyFont="1" applyFill="1" applyBorder="1" applyAlignment="1">
      <alignment horizontal="center" vertical="center"/>
    </xf>
    <xf numFmtId="9" fontId="24" fillId="0" borderId="87" xfId="0" quotePrefix="1" applyNumberFormat="1" applyFont="1" applyFill="1" applyBorder="1" applyAlignment="1">
      <alignment horizontal="center" vertical="center" wrapText="1"/>
    </xf>
    <xf numFmtId="9" fontId="24" fillId="0" borderId="88" xfId="0" applyNumberFormat="1" applyFont="1" applyFill="1" applyBorder="1" applyAlignment="1">
      <alignment horizontal="center" vertical="center"/>
    </xf>
    <xf numFmtId="9" fontId="24" fillId="0" borderId="34" xfId="0" applyNumberFormat="1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vertical="top" wrapText="1"/>
    </xf>
    <xf numFmtId="9" fontId="24" fillId="0" borderId="87" xfId="0" applyNumberFormat="1" applyFont="1" applyFill="1" applyBorder="1" applyAlignment="1">
      <alignment horizontal="center" vertical="center" wrapText="1"/>
    </xf>
    <xf numFmtId="9" fontId="24" fillId="0" borderId="79" xfId="0" applyNumberFormat="1" applyFont="1" applyFill="1" applyBorder="1" applyAlignment="1">
      <alignment horizontal="center" vertical="center" wrapText="1"/>
    </xf>
    <xf numFmtId="9" fontId="24" fillId="0" borderId="68" xfId="0" applyNumberFormat="1" applyFont="1" applyFill="1" applyBorder="1" applyAlignment="1">
      <alignment horizontal="center" vertical="center"/>
    </xf>
    <xf numFmtId="164" fontId="24" fillId="0" borderId="12" xfId="1" applyNumberFormat="1" applyFont="1" applyFill="1" applyBorder="1" applyAlignment="1">
      <alignment vertical="center"/>
    </xf>
    <xf numFmtId="9" fontId="24" fillId="0" borderId="68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top" wrapText="1"/>
    </xf>
    <xf numFmtId="9" fontId="24" fillId="0" borderId="7" xfId="0" applyNumberFormat="1" applyFont="1" applyFill="1" applyBorder="1" applyAlignment="1">
      <alignment horizontal="center" vertical="center" wrapText="1"/>
    </xf>
    <xf numFmtId="0" fontId="24" fillId="0" borderId="64" xfId="0" quotePrefix="1" applyFont="1" applyFill="1" applyBorder="1" applyAlignment="1">
      <alignment horizontal="center" vertical="top" wrapText="1"/>
    </xf>
    <xf numFmtId="0" fontId="24" fillId="0" borderId="36" xfId="0" quotePrefix="1" applyFont="1" applyFill="1" applyBorder="1" applyAlignment="1">
      <alignment horizontal="center" vertical="center"/>
    </xf>
    <xf numFmtId="9" fontId="24" fillId="0" borderId="32" xfId="0" applyNumberFormat="1" applyFont="1" applyFill="1" applyBorder="1" applyAlignment="1">
      <alignment horizontal="center" vertical="center" wrapText="1"/>
    </xf>
    <xf numFmtId="9" fontId="24" fillId="0" borderId="36" xfId="0" applyNumberFormat="1" applyFont="1" applyFill="1" applyBorder="1" applyAlignment="1">
      <alignment horizontal="center" vertical="center" wrapText="1"/>
    </xf>
    <xf numFmtId="0" fontId="24" fillId="0" borderId="24" xfId="0" quotePrefix="1" applyFont="1" applyFill="1" applyBorder="1" applyAlignment="1">
      <alignment horizontal="center" vertical="center"/>
    </xf>
    <xf numFmtId="0" fontId="24" fillId="0" borderId="68" xfId="0" quotePrefix="1" applyFont="1" applyFill="1" applyBorder="1" applyAlignment="1">
      <alignment horizontal="center" vertical="center"/>
    </xf>
    <xf numFmtId="0" fontId="24" fillId="0" borderId="7" xfId="0" quotePrefix="1" applyFont="1" applyFill="1" applyBorder="1" applyAlignment="1">
      <alignment horizontal="center" vertical="center"/>
    </xf>
    <xf numFmtId="164" fontId="24" fillId="0" borderId="51" xfId="1" applyNumberFormat="1" applyFont="1" applyFill="1" applyBorder="1" applyAlignment="1">
      <alignment vertical="center"/>
    </xf>
    <xf numFmtId="0" fontId="24" fillId="0" borderId="34" xfId="2" applyFont="1" applyFill="1" applyBorder="1" applyAlignment="1">
      <alignment horizontal="left" vertical="top" wrapText="1"/>
    </xf>
    <xf numFmtId="0" fontId="24" fillId="0" borderId="32" xfId="0" quotePrefix="1" applyFont="1" applyBorder="1" applyAlignment="1">
      <alignment horizontal="center" vertical="center"/>
    </xf>
    <xf numFmtId="10" fontId="24" fillId="0" borderId="88" xfId="2" quotePrefix="1" applyNumberFormat="1" applyFont="1" applyFill="1" applyBorder="1" applyAlignment="1">
      <alignment horizontal="center" vertical="center" wrapText="1"/>
    </xf>
    <xf numFmtId="43" fontId="24" fillId="0" borderId="33" xfId="1" quotePrefix="1" applyFont="1" applyFill="1" applyBorder="1" applyAlignment="1">
      <alignment horizontal="center" vertical="center" wrapText="1"/>
    </xf>
    <xf numFmtId="9" fontId="24" fillId="0" borderId="88" xfId="2" quotePrefix="1" applyNumberFormat="1" applyFont="1" applyFill="1" applyBorder="1" applyAlignment="1">
      <alignment horizontal="center" vertical="center" wrapText="1"/>
    </xf>
    <xf numFmtId="43" fontId="24" fillId="0" borderId="33" xfId="1" applyFont="1" applyFill="1" applyBorder="1" applyAlignment="1">
      <alignment horizontal="left" vertical="center" wrapText="1"/>
    </xf>
    <xf numFmtId="9" fontId="24" fillId="0" borderId="34" xfId="2" quotePrefix="1" applyNumberFormat="1" applyFont="1" applyFill="1" applyBorder="1" applyAlignment="1">
      <alignment horizontal="center" vertical="center" wrapText="1"/>
    </xf>
    <xf numFmtId="10" fontId="24" fillId="0" borderId="34" xfId="2" quotePrefix="1" applyNumberFormat="1" applyFont="1" applyFill="1" applyBorder="1" applyAlignment="1">
      <alignment horizontal="center" vertical="center" wrapText="1"/>
    </xf>
    <xf numFmtId="0" fontId="24" fillId="0" borderId="52" xfId="0" quotePrefix="1" applyFont="1" applyFill="1" applyBorder="1" applyAlignment="1">
      <alignment horizontal="center" vertical="top" wrapText="1"/>
    </xf>
    <xf numFmtId="0" fontId="24" fillId="0" borderId="79" xfId="2" applyFont="1" applyFill="1" applyBorder="1" applyAlignment="1">
      <alignment horizontal="left" vertical="top" wrapText="1"/>
    </xf>
    <xf numFmtId="0" fontId="24" fillId="0" borderId="79" xfId="2" applyFont="1" applyFill="1" applyBorder="1" applyAlignment="1">
      <alignment vertical="top" wrapText="1"/>
    </xf>
    <xf numFmtId="10" fontId="24" fillId="0" borderId="87" xfId="2" quotePrefix="1" applyNumberFormat="1" applyFont="1" applyFill="1" applyBorder="1" applyAlignment="1">
      <alignment horizontal="center" vertical="center" wrapText="1"/>
    </xf>
    <xf numFmtId="43" fontId="24" fillId="0" borderId="37" xfId="1" applyFont="1" applyFill="1" applyBorder="1" applyAlignment="1">
      <alignment horizontal="left" vertical="center" wrapText="1"/>
    </xf>
    <xf numFmtId="10" fontId="24" fillId="0" borderId="79" xfId="2" quotePrefix="1" applyNumberFormat="1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/>
    </xf>
    <xf numFmtId="9" fontId="24" fillId="4" borderId="24" xfId="0" applyNumberFormat="1" applyFont="1" applyFill="1" applyBorder="1" applyAlignment="1">
      <alignment horizontal="center" vertical="center"/>
    </xf>
    <xf numFmtId="164" fontId="24" fillId="4" borderId="12" xfId="1" applyNumberFormat="1" applyFont="1" applyFill="1" applyBorder="1" applyAlignment="1">
      <alignment vertical="center"/>
    </xf>
    <xf numFmtId="9" fontId="24" fillId="4" borderId="68" xfId="0" applyNumberFormat="1" applyFont="1" applyFill="1" applyBorder="1" applyAlignment="1">
      <alignment horizontal="center" vertical="center" wrapText="1"/>
    </xf>
    <xf numFmtId="164" fontId="24" fillId="4" borderId="12" xfId="1" applyNumberFormat="1" applyFont="1" applyFill="1" applyBorder="1" applyAlignment="1">
      <alignment horizontal="center" vertical="center"/>
    </xf>
    <xf numFmtId="9" fontId="24" fillId="4" borderId="68" xfId="0" applyNumberFormat="1" applyFont="1" applyFill="1" applyBorder="1" applyAlignment="1">
      <alignment horizontal="center" vertical="center"/>
    </xf>
    <xf numFmtId="9" fontId="24" fillId="4" borderId="7" xfId="0" applyNumberFormat="1" applyFont="1" applyFill="1" applyBorder="1" applyAlignment="1">
      <alignment horizontal="center" vertical="center"/>
    </xf>
    <xf numFmtId="9" fontId="24" fillId="0" borderId="24" xfId="0" applyNumberFormat="1" applyFont="1" applyFill="1" applyBorder="1" applyAlignment="1">
      <alignment horizontal="center" vertical="center"/>
    </xf>
    <xf numFmtId="164" fontId="24" fillId="0" borderId="12" xfId="1" applyNumberFormat="1" applyFont="1" applyFill="1" applyBorder="1" applyAlignment="1">
      <alignment horizontal="center" vertical="center"/>
    </xf>
    <xf numFmtId="9" fontId="24" fillId="0" borderId="50" xfId="0" applyNumberFormat="1" applyFont="1" applyFill="1" applyBorder="1" applyAlignment="1">
      <alignment horizontal="center" vertical="center" wrapText="1"/>
    </xf>
    <xf numFmtId="164" fontId="24" fillId="0" borderId="33" xfId="1" quotePrefix="1" applyNumberFormat="1" applyFont="1" applyFill="1" applyBorder="1" applyAlignment="1">
      <alignment horizontal="center" vertical="center"/>
    </xf>
    <xf numFmtId="9" fontId="24" fillId="0" borderId="88" xfId="0" quotePrefix="1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top"/>
    </xf>
    <xf numFmtId="164" fontId="24" fillId="0" borderId="51" xfId="0" quotePrefix="1" applyNumberFormat="1" applyFont="1" applyFill="1" applyBorder="1" applyAlignment="1">
      <alignment horizontal="center" vertical="center"/>
    </xf>
    <xf numFmtId="9" fontId="24" fillId="0" borderId="59" xfId="0" applyNumberFormat="1" applyFont="1" applyFill="1" applyBorder="1" applyAlignment="1">
      <alignment horizontal="center" vertical="center" wrapText="1"/>
    </xf>
    <xf numFmtId="0" fontId="33" fillId="2" borderId="85" xfId="0" quotePrefix="1" applyFont="1" applyFill="1" applyBorder="1" applyAlignment="1">
      <alignment horizontal="center"/>
    </xf>
    <xf numFmtId="164" fontId="24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0" fontId="31" fillId="0" borderId="0" xfId="0" quotePrefix="1" applyFont="1" applyBorder="1" applyAlignment="1">
      <alignment horizontal="center" vertical="top"/>
    </xf>
    <xf numFmtId="0" fontId="31" fillId="0" borderId="0" xfId="0" quotePrefix="1" applyFont="1" applyAlignment="1">
      <alignment horizontal="center" vertical="top"/>
    </xf>
    <xf numFmtId="9" fontId="34" fillId="0" borderId="24" xfId="0" applyNumberFormat="1" applyFont="1" applyFill="1" applyBorder="1" applyAlignment="1">
      <alignment horizontal="center" vertical="center"/>
    </xf>
    <xf numFmtId="164" fontId="34" fillId="0" borderId="12" xfId="1" applyNumberFormat="1" applyFont="1" applyFill="1" applyBorder="1" applyAlignment="1">
      <alignment vertical="center"/>
    </xf>
    <xf numFmtId="9" fontId="34" fillId="0" borderId="68" xfId="0" applyNumberFormat="1" applyFont="1" applyFill="1" applyBorder="1" applyAlignment="1">
      <alignment horizontal="center" vertical="center" wrapText="1"/>
    </xf>
    <xf numFmtId="164" fontId="34" fillId="0" borderId="12" xfId="1" applyNumberFormat="1" applyFont="1" applyFill="1" applyBorder="1" applyAlignment="1">
      <alignment horizontal="center" vertical="center"/>
    </xf>
    <xf numFmtId="9" fontId="34" fillId="0" borderId="40" xfId="0" applyNumberFormat="1" applyFont="1" applyFill="1" applyBorder="1" applyAlignment="1">
      <alignment horizontal="center" vertical="center" wrapText="1"/>
    </xf>
    <xf numFmtId="9" fontId="34" fillId="0" borderId="24" xfId="0" applyNumberFormat="1" applyFont="1" applyFill="1" applyBorder="1" applyAlignment="1">
      <alignment horizontal="center" vertical="top"/>
    </xf>
    <xf numFmtId="164" fontId="34" fillId="0" borderId="12" xfId="1" applyNumberFormat="1" applyFont="1" applyFill="1" applyBorder="1" applyAlignment="1">
      <alignment vertical="top"/>
    </xf>
    <xf numFmtId="0" fontId="31" fillId="0" borderId="7" xfId="0" applyFont="1" applyBorder="1" applyAlignment="1">
      <alignment horizontal="left" vertical="center"/>
    </xf>
    <xf numFmtId="165" fontId="31" fillId="0" borderId="24" xfId="0" applyNumberFormat="1" applyFont="1" applyFill="1" applyBorder="1" applyAlignment="1">
      <alignment horizontal="center" vertical="center"/>
    </xf>
    <xf numFmtId="165" fontId="31" fillId="0" borderId="40" xfId="0" applyNumberFormat="1" applyFont="1" applyFill="1" applyBorder="1" applyAlignment="1">
      <alignment horizontal="center" vertical="center"/>
    </xf>
    <xf numFmtId="10" fontId="31" fillId="0" borderId="24" xfId="0" applyNumberFormat="1" applyFont="1" applyFill="1" applyBorder="1" applyAlignment="1">
      <alignment horizontal="center" vertical="center"/>
    </xf>
    <xf numFmtId="10" fontId="31" fillId="0" borderId="40" xfId="0" applyNumberFormat="1" applyFont="1" applyFill="1" applyBorder="1" applyAlignment="1">
      <alignment horizontal="center" vertical="center"/>
    </xf>
    <xf numFmtId="9" fontId="31" fillId="0" borderId="24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9" fontId="31" fillId="0" borderId="68" xfId="0" applyNumberFormat="1" applyFont="1" applyFill="1" applyBorder="1" applyAlignment="1">
      <alignment horizontal="center" vertical="center"/>
    </xf>
    <xf numFmtId="9" fontId="31" fillId="0" borderId="40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top"/>
    </xf>
    <xf numFmtId="9" fontId="31" fillId="0" borderId="24" xfId="0" applyNumberFormat="1" applyFont="1" applyFill="1" applyBorder="1" applyAlignment="1">
      <alignment horizontal="center" vertical="center" wrapText="1"/>
    </xf>
    <xf numFmtId="164" fontId="31" fillId="0" borderId="12" xfId="1" applyNumberFormat="1" applyFont="1" applyFill="1" applyBorder="1" applyAlignment="1">
      <alignment horizontal="center" vertical="center"/>
    </xf>
    <xf numFmtId="9" fontId="31" fillId="0" borderId="49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vertical="center"/>
    </xf>
    <xf numFmtId="41" fontId="24" fillId="0" borderId="0" xfId="0" applyNumberFormat="1" applyFont="1"/>
    <xf numFmtId="41" fontId="31" fillId="0" borderId="12" xfId="0" applyNumberFormat="1" applyFont="1" applyFill="1" applyBorder="1" applyAlignment="1">
      <alignment vertical="center"/>
    </xf>
    <xf numFmtId="41" fontId="31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9" fillId="7" borderId="1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20" fillId="2" borderId="74" xfId="0" quotePrefix="1" applyFont="1" applyFill="1" applyBorder="1" applyAlignment="1">
      <alignment horizontal="center" vertical="center"/>
    </xf>
    <xf numFmtId="0" fontId="20" fillId="2" borderId="75" xfId="0" quotePrefix="1" applyFont="1" applyFill="1" applyBorder="1" applyAlignment="1">
      <alignment horizontal="center" vertical="center"/>
    </xf>
    <xf numFmtId="0" fontId="20" fillId="2" borderId="76" xfId="0" quotePrefix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8" fillId="0" borderId="19" xfId="0" quotePrefix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0" fontId="8" fillId="0" borderId="11" xfId="0" quotePrefix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10" fillId="2" borderId="80" xfId="0" quotePrefix="1" applyFont="1" applyFill="1" applyBorder="1" applyAlignment="1">
      <alignment horizontal="center"/>
    </xf>
    <xf numFmtId="0" fontId="10" fillId="2" borderId="81" xfId="0" quotePrefix="1" applyFont="1" applyFill="1" applyBorder="1" applyAlignment="1">
      <alignment horizontal="center"/>
    </xf>
    <xf numFmtId="0" fontId="10" fillId="2" borderId="82" xfId="0" quotePrefix="1" applyFont="1" applyFill="1" applyBorder="1" applyAlignment="1">
      <alignment horizontal="center"/>
    </xf>
    <xf numFmtId="0" fontId="10" fillId="2" borderId="83" xfId="0" quotePrefix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42" xfId="0" applyFont="1" applyFill="1" applyBorder="1" applyAlignment="1">
      <alignment horizontal="center" vertical="center"/>
    </xf>
    <xf numFmtId="0" fontId="32" fillId="4" borderId="39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2" fillId="4" borderId="9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2" borderId="44" xfId="0" quotePrefix="1" applyFont="1" applyFill="1" applyBorder="1" applyAlignment="1">
      <alignment horizontal="center"/>
    </xf>
    <xf numFmtId="0" fontId="32" fillId="2" borderId="26" xfId="0" quotePrefix="1" applyFont="1" applyFill="1" applyBorder="1" applyAlignment="1">
      <alignment horizontal="center"/>
    </xf>
    <xf numFmtId="0" fontId="32" fillId="2" borderId="28" xfId="0" quotePrefix="1" applyFont="1" applyFill="1" applyBorder="1" applyAlignment="1">
      <alignment horizontal="center"/>
    </xf>
    <xf numFmtId="0" fontId="32" fillId="2" borderId="27" xfId="0" quotePrefix="1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3" fillId="2" borderId="27" xfId="0" quotePrefix="1" applyFont="1" applyFill="1" applyBorder="1" applyAlignment="1">
      <alignment horizontal="center"/>
    </xf>
    <xf numFmtId="0" fontId="33" fillId="2" borderId="45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2" borderId="26" xfId="0" quotePrefix="1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2" borderId="28" xfId="0" quotePrefix="1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7" borderId="27" xfId="0" quotePrefix="1" applyFont="1" applyFill="1" applyBorder="1" applyAlignment="1">
      <alignment horizontal="center"/>
    </xf>
    <xf numFmtId="0" fontId="10" fillId="7" borderId="28" xfId="0" quotePrefix="1" applyFont="1" applyFill="1" applyBorder="1" applyAlignment="1">
      <alignment horizontal="center"/>
    </xf>
    <xf numFmtId="0" fontId="10" fillId="7" borderId="26" xfId="0" quotePrefix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12" fillId="0" borderId="21" xfId="0" quotePrefix="1" applyFont="1" applyFill="1" applyBorder="1" applyAlignment="1">
      <alignment horizontal="center" vertical="center"/>
    </xf>
    <xf numFmtId="0" fontId="12" fillId="0" borderId="15" xfId="0" quotePrefix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44" xfId="0" quotePrefix="1" applyFont="1" applyFill="1" applyBorder="1" applyAlignment="1">
      <alignment horizontal="center"/>
    </xf>
    <xf numFmtId="0" fontId="5" fillId="2" borderId="26" xfId="0" quotePrefix="1" applyFont="1" applyFill="1" applyBorder="1" applyAlignment="1">
      <alignment horizontal="center"/>
    </xf>
    <xf numFmtId="0" fontId="5" fillId="2" borderId="27" xfId="0" quotePrefix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61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46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33" fillId="4" borderId="39" xfId="0" applyFont="1" applyFill="1" applyBorder="1" applyAlignment="1">
      <alignment horizontal="center" vertical="center"/>
    </xf>
    <xf numFmtId="0" fontId="33" fillId="4" borderId="41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 wrapText="1"/>
    </xf>
    <xf numFmtId="0" fontId="33" fillId="4" borderId="68" xfId="0" applyFont="1" applyFill="1" applyBorder="1" applyAlignment="1">
      <alignment horizontal="center" vertical="center" wrapText="1"/>
    </xf>
    <xf numFmtId="0" fontId="33" fillId="4" borderId="69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2" borderId="44" xfId="0" quotePrefix="1" applyFont="1" applyFill="1" applyBorder="1" applyAlignment="1">
      <alignment horizontal="center"/>
    </xf>
    <xf numFmtId="0" fontId="35" fillId="4" borderId="20" xfId="0" applyFont="1" applyFill="1" applyBorder="1" applyAlignment="1">
      <alignment horizontal="left" vertical="top"/>
    </xf>
    <xf numFmtId="0" fontId="35" fillId="4" borderId="21" xfId="0" applyFont="1" applyFill="1" applyBorder="1" applyAlignment="1">
      <alignment horizontal="left" vertical="top"/>
    </xf>
    <xf numFmtId="0" fontId="35" fillId="4" borderId="8" xfId="0" applyFont="1" applyFill="1" applyBorder="1" applyAlignment="1">
      <alignment horizontal="left" vertical="top" wrapText="1"/>
    </xf>
    <xf numFmtId="0" fontId="35" fillId="4" borderId="7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left" vertical="top" wrapText="1"/>
    </xf>
    <xf numFmtId="0" fontId="32" fillId="4" borderId="69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 wrapText="1"/>
    </xf>
    <xf numFmtId="0" fontId="32" fillId="4" borderId="68" xfId="0" applyFont="1" applyFill="1" applyBorder="1" applyAlignment="1">
      <alignment horizontal="center" vertical="center" wrapText="1"/>
    </xf>
    <xf numFmtId="0" fontId="32" fillId="4" borderId="41" xfId="0" applyFont="1" applyFill="1" applyBorder="1" applyAlignment="1">
      <alignment horizontal="center" vertical="center"/>
    </xf>
    <xf numFmtId="0" fontId="32" fillId="4" borderId="47" xfId="0" applyFont="1" applyFill="1" applyBorder="1" applyAlignment="1">
      <alignment horizontal="center" vertical="center"/>
    </xf>
    <xf numFmtId="41" fontId="15" fillId="6" borderId="0" xfId="4" applyFont="1" applyFill="1" applyAlignment="1">
      <alignment horizontal="center" vertical="center"/>
    </xf>
    <xf numFmtId="41" fontId="35" fillId="6" borderId="0" xfId="4" applyFont="1" applyFill="1" applyAlignment="1">
      <alignment horizontal="center" vertical="center"/>
    </xf>
    <xf numFmtId="0" fontId="33" fillId="2" borderId="80" xfId="0" quotePrefix="1" applyFont="1" applyFill="1" applyBorder="1" applyAlignment="1">
      <alignment horizontal="center"/>
    </xf>
    <xf numFmtId="0" fontId="33" fillId="2" borderId="85" xfId="0" applyFont="1" applyFill="1" applyBorder="1" applyAlignment="1">
      <alignment horizontal="center"/>
    </xf>
    <xf numFmtId="0" fontId="32" fillId="4" borderId="61" xfId="0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horizontal="center" vertical="center" wrapText="1"/>
    </xf>
    <xf numFmtId="0" fontId="32" fillId="4" borderId="46" xfId="0" applyFont="1" applyFill="1" applyBorder="1" applyAlignment="1">
      <alignment horizontal="center" vertical="center" wrapText="1"/>
    </xf>
    <xf numFmtId="41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32" fillId="2" borderId="80" xfId="0" quotePrefix="1" applyFont="1" applyFill="1" applyBorder="1" applyAlignment="1">
      <alignment horizontal="center"/>
    </xf>
    <xf numFmtId="0" fontId="32" fillId="2" borderId="83" xfId="0" quotePrefix="1" applyFont="1" applyFill="1" applyBorder="1" applyAlignment="1">
      <alignment horizontal="center"/>
    </xf>
    <xf numFmtId="0" fontId="32" fillId="2" borderId="81" xfId="0" quotePrefix="1" applyFont="1" applyFill="1" applyBorder="1" applyAlignment="1">
      <alignment horizontal="center"/>
    </xf>
    <xf numFmtId="0" fontId="32" fillId="2" borderId="82" xfId="0" quotePrefix="1" applyFont="1" applyFill="1" applyBorder="1" applyAlignment="1">
      <alignment horizontal="center"/>
    </xf>
    <xf numFmtId="0" fontId="33" fillId="2" borderId="82" xfId="0" quotePrefix="1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left" vertical="top"/>
    </xf>
    <xf numFmtId="0" fontId="32" fillId="4" borderId="2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</cellXfs>
  <cellStyles count="5">
    <cellStyle name="Comma" xfId="1" builtinId="3"/>
    <cellStyle name="Comma [0]" xfId="4" builtinId="6"/>
    <cellStyle name="Normal" xfId="0" builtinId="0"/>
    <cellStyle name="Normal_RENJA 2011 CIPTA KARYA" xfId="2"/>
    <cellStyle name="Percent" xfId="3" builtinId="5"/>
  </cellStyles>
  <dxfs count="0"/>
  <tableStyles count="0" defaultTableStyle="TableStyleMedium9" defaultPivotStyle="PivotStyleLight16"/>
  <colors>
    <mruColors>
      <color rgb="FFE4D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693"/>
  <sheetViews>
    <sheetView topLeftCell="F3" zoomScale="85" zoomScaleNormal="85" zoomScalePageLayoutView="50" workbookViewId="0">
      <pane ySplit="1560" topLeftCell="A156" activePane="bottomLeft"/>
      <selection activeCell="B3" sqref="B3:U3"/>
      <selection pane="bottomLeft" activeCell="G66" sqref="G66"/>
    </sheetView>
  </sheetViews>
  <sheetFormatPr defaultColWidth="9.109375" defaultRowHeight="10.199999999999999" x14ac:dyDescent="0.2"/>
  <cols>
    <col min="1" max="1" width="2.109375" style="224" customWidth="1"/>
    <col min="2" max="2" width="2.6640625" style="224" customWidth="1"/>
    <col min="3" max="3" width="19.5546875" style="224" customWidth="1"/>
    <col min="4" max="4" width="2.6640625" style="224" customWidth="1"/>
    <col min="5" max="5" width="16.33203125" style="224" customWidth="1"/>
    <col min="6" max="6" width="5.33203125" style="225" customWidth="1"/>
    <col min="7" max="7" width="28.33203125" style="224" customWidth="1"/>
    <col min="8" max="8" width="2.6640625" style="477" customWidth="1"/>
    <col min="9" max="9" width="43.6640625" style="227" customWidth="1"/>
    <col min="10" max="10" width="41.6640625" style="227" customWidth="1"/>
    <col min="11" max="11" width="7.6640625" style="224" customWidth="1"/>
    <col min="12" max="12" width="8.5546875" style="227" customWidth="1"/>
    <col min="13" max="13" width="15.88671875" style="227" bestFit="1" customWidth="1"/>
    <col min="14" max="14" width="10" style="228" customWidth="1"/>
    <col min="15" max="15" width="16.109375" style="227" bestFit="1" customWidth="1"/>
    <col min="16" max="16" width="8.6640625" style="227" bestFit="1" customWidth="1"/>
    <col min="17" max="17" width="16.44140625" style="227" customWidth="1"/>
    <col min="18" max="18" width="8.44140625" style="227" customWidth="1"/>
    <col min="19" max="19" width="16" style="227" customWidth="1"/>
    <col min="20" max="20" width="8.88671875" style="227" customWidth="1"/>
    <col min="21" max="21" width="15.88671875" style="227" bestFit="1" customWidth="1"/>
    <col min="22" max="16384" width="9.109375" style="224"/>
  </cols>
  <sheetData>
    <row r="1" spans="2:22" x14ac:dyDescent="0.2">
      <c r="H1" s="226"/>
      <c r="U1" s="229"/>
    </row>
    <row r="2" spans="2:22" ht="17.399999999999999" x14ac:dyDescent="0.3">
      <c r="B2" s="863" t="s">
        <v>302</v>
      </c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</row>
    <row r="3" spans="2:22" ht="17.399999999999999" x14ac:dyDescent="0.3">
      <c r="B3" s="863" t="s">
        <v>303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</row>
    <row r="4" spans="2:22" ht="15.6" x14ac:dyDescent="0.3">
      <c r="B4" s="230"/>
      <c r="C4" s="230"/>
      <c r="D4" s="230"/>
      <c r="E4" s="230"/>
      <c r="F4" s="230"/>
      <c r="G4" s="230"/>
      <c r="H4" s="231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2:22" x14ac:dyDescent="0.2">
      <c r="B5" s="232"/>
      <c r="C5" s="232"/>
      <c r="D5" s="232"/>
      <c r="E5" s="232"/>
      <c r="F5" s="232"/>
      <c r="G5" s="232"/>
      <c r="H5" s="233"/>
      <c r="I5" s="234"/>
      <c r="J5" s="234"/>
      <c r="K5" s="232"/>
      <c r="L5" s="234"/>
      <c r="M5" s="234"/>
      <c r="N5" s="235"/>
      <c r="O5" s="234"/>
      <c r="P5" s="234"/>
      <c r="Q5" s="234"/>
      <c r="R5" s="234"/>
      <c r="S5" s="234"/>
      <c r="T5" s="234"/>
      <c r="U5" s="234"/>
    </row>
    <row r="6" spans="2:22" ht="10.5" customHeight="1" x14ac:dyDescent="0.25">
      <c r="B6" s="864" t="s">
        <v>304</v>
      </c>
      <c r="C6" s="864"/>
      <c r="D6" s="236" t="s">
        <v>305</v>
      </c>
      <c r="E6" s="237" t="s">
        <v>306</v>
      </c>
      <c r="F6" s="237"/>
      <c r="G6" s="237"/>
      <c r="H6" s="238"/>
      <c r="I6" s="237"/>
      <c r="J6" s="239"/>
      <c r="K6" s="240"/>
      <c r="L6" s="239"/>
      <c r="M6" s="239"/>
      <c r="N6" s="241"/>
      <c r="O6" s="239"/>
      <c r="P6" s="239"/>
      <c r="Q6" s="239"/>
      <c r="R6" s="239"/>
      <c r="S6" s="239"/>
      <c r="T6" s="239"/>
      <c r="U6" s="239"/>
      <c r="V6" s="242"/>
    </row>
    <row r="7" spans="2:22" ht="12" x14ac:dyDescent="0.25">
      <c r="B7" s="864" t="s">
        <v>307</v>
      </c>
      <c r="C7" s="864"/>
      <c r="D7" s="236" t="s">
        <v>305</v>
      </c>
      <c r="E7" s="243" t="s">
        <v>308</v>
      </c>
      <c r="F7" s="237"/>
      <c r="G7" s="237"/>
      <c r="H7" s="238"/>
      <c r="I7" s="239"/>
      <c r="J7" s="239"/>
      <c r="K7" s="240"/>
      <c r="L7" s="239"/>
      <c r="M7" s="239"/>
      <c r="N7" s="241"/>
      <c r="O7" s="239"/>
      <c r="P7" s="239"/>
      <c r="Q7" s="239"/>
      <c r="R7" s="239"/>
      <c r="S7" s="239"/>
      <c r="T7" s="239"/>
      <c r="U7" s="239"/>
      <c r="V7" s="242"/>
    </row>
    <row r="8" spans="2:22" ht="12" x14ac:dyDescent="0.25">
      <c r="B8" s="244"/>
      <c r="C8" s="244"/>
      <c r="D8" s="236"/>
      <c r="E8" s="245" t="s">
        <v>309</v>
      </c>
      <c r="F8" s="244"/>
      <c r="G8" s="244"/>
      <c r="H8" s="238"/>
      <c r="I8" s="239"/>
      <c r="J8" s="239"/>
      <c r="K8" s="240"/>
      <c r="L8" s="239"/>
      <c r="M8" s="239"/>
      <c r="N8" s="241"/>
      <c r="O8" s="239"/>
      <c r="P8" s="239"/>
      <c r="Q8" s="239"/>
      <c r="R8" s="239"/>
      <c r="S8" s="239"/>
      <c r="T8" s="239"/>
      <c r="U8" s="239"/>
      <c r="V8" s="242"/>
    </row>
    <row r="9" spans="2:22" ht="12" x14ac:dyDescent="0.25">
      <c r="B9" s="244"/>
      <c r="C9" s="244"/>
      <c r="D9" s="236"/>
      <c r="E9" s="245" t="s">
        <v>310</v>
      </c>
      <c r="F9" s="244"/>
      <c r="G9" s="244"/>
      <c r="H9" s="238"/>
      <c r="I9" s="239"/>
      <c r="J9" s="239"/>
      <c r="K9" s="240"/>
      <c r="L9" s="239"/>
      <c r="M9" s="239"/>
      <c r="N9" s="241"/>
      <c r="O9" s="239"/>
      <c r="P9" s="239"/>
      <c r="Q9" s="239"/>
      <c r="R9" s="239"/>
      <c r="S9" s="239"/>
      <c r="T9" s="239"/>
      <c r="U9" s="239"/>
      <c r="V9" s="242"/>
    </row>
    <row r="10" spans="2:22" ht="12.6" thickBot="1" x14ac:dyDescent="0.3">
      <c r="B10" s="246"/>
      <c r="C10" s="246"/>
      <c r="D10" s="232"/>
      <c r="E10" s="245"/>
      <c r="F10" s="244"/>
      <c r="G10" s="244"/>
      <c r="H10" s="238"/>
      <c r="I10" s="239"/>
      <c r="J10" s="239"/>
      <c r="K10" s="240"/>
      <c r="L10" s="239"/>
      <c r="M10" s="239"/>
      <c r="N10" s="241"/>
      <c r="O10" s="239"/>
      <c r="P10" s="239"/>
      <c r="Q10" s="239"/>
      <c r="R10" s="239"/>
      <c r="S10" s="239"/>
      <c r="T10" s="239"/>
      <c r="U10" s="239"/>
      <c r="V10" s="242"/>
    </row>
    <row r="11" spans="2:22" ht="10.5" customHeight="1" x14ac:dyDescent="0.2">
      <c r="B11" s="865" t="s">
        <v>108</v>
      </c>
      <c r="C11" s="866"/>
      <c r="D11" s="869" t="s">
        <v>275</v>
      </c>
      <c r="E11" s="866"/>
      <c r="F11" s="869" t="s">
        <v>177</v>
      </c>
      <c r="G11" s="866"/>
      <c r="H11" s="869" t="s">
        <v>0</v>
      </c>
      <c r="I11" s="866"/>
      <c r="J11" s="871" t="s">
        <v>1</v>
      </c>
      <c r="K11" s="873" t="s">
        <v>182</v>
      </c>
      <c r="L11" s="876" t="s">
        <v>181</v>
      </c>
      <c r="M11" s="877"/>
      <c r="N11" s="877"/>
      <c r="O11" s="877"/>
      <c r="P11" s="877"/>
      <c r="Q11" s="877"/>
      <c r="R11" s="877"/>
      <c r="S11" s="877"/>
      <c r="T11" s="877"/>
      <c r="U11" s="878"/>
    </row>
    <row r="12" spans="2:22" ht="12.6" customHeight="1" x14ac:dyDescent="0.2">
      <c r="B12" s="867"/>
      <c r="C12" s="868"/>
      <c r="D12" s="870"/>
      <c r="E12" s="868"/>
      <c r="F12" s="870"/>
      <c r="G12" s="868"/>
      <c r="H12" s="870"/>
      <c r="I12" s="868"/>
      <c r="J12" s="872"/>
      <c r="K12" s="874"/>
      <c r="L12" s="879">
        <v>2017</v>
      </c>
      <c r="M12" s="879"/>
      <c r="N12" s="879">
        <v>2018</v>
      </c>
      <c r="O12" s="879"/>
      <c r="P12" s="879">
        <v>2019</v>
      </c>
      <c r="Q12" s="879"/>
      <c r="R12" s="879">
        <v>2020</v>
      </c>
      <c r="S12" s="879"/>
      <c r="T12" s="879">
        <v>2021</v>
      </c>
      <c r="U12" s="880"/>
    </row>
    <row r="13" spans="2:22" ht="12" customHeight="1" x14ac:dyDescent="0.2">
      <c r="B13" s="867"/>
      <c r="C13" s="868"/>
      <c r="D13" s="870"/>
      <c r="E13" s="868"/>
      <c r="F13" s="870"/>
      <c r="G13" s="868"/>
      <c r="H13" s="870"/>
      <c r="I13" s="868"/>
      <c r="J13" s="872"/>
      <c r="K13" s="874"/>
      <c r="L13" s="881" t="s">
        <v>2</v>
      </c>
      <c r="M13" s="881" t="s">
        <v>3</v>
      </c>
      <c r="N13" s="875" t="s">
        <v>2</v>
      </c>
      <c r="O13" s="881" t="s">
        <v>3</v>
      </c>
      <c r="P13" s="881" t="s">
        <v>2</v>
      </c>
      <c r="Q13" s="881" t="s">
        <v>3</v>
      </c>
      <c r="R13" s="881" t="s">
        <v>2</v>
      </c>
      <c r="S13" s="881" t="s">
        <v>3</v>
      </c>
      <c r="T13" s="881" t="s">
        <v>2</v>
      </c>
      <c r="U13" s="883" t="s">
        <v>3</v>
      </c>
    </row>
    <row r="14" spans="2:22" ht="12" customHeight="1" thickBot="1" x14ac:dyDescent="0.25">
      <c r="B14" s="867"/>
      <c r="C14" s="868"/>
      <c r="D14" s="870"/>
      <c r="E14" s="868"/>
      <c r="F14" s="870"/>
      <c r="G14" s="868"/>
      <c r="H14" s="870"/>
      <c r="I14" s="868"/>
      <c r="J14" s="872"/>
      <c r="K14" s="875"/>
      <c r="L14" s="882"/>
      <c r="M14" s="882"/>
      <c r="N14" s="872"/>
      <c r="O14" s="882"/>
      <c r="P14" s="882"/>
      <c r="Q14" s="882"/>
      <c r="R14" s="882"/>
      <c r="S14" s="882"/>
      <c r="T14" s="882"/>
      <c r="U14" s="884"/>
    </row>
    <row r="15" spans="2:22" ht="14.4" customHeight="1" thickBot="1" x14ac:dyDescent="0.25">
      <c r="B15" s="885" t="s">
        <v>4</v>
      </c>
      <c r="C15" s="886"/>
      <c r="D15" s="887" t="s">
        <v>5</v>
      </c>
      <c r="E15" s="886"/>
      <c r="F15" s="887" t="s">
        <v>6</v>
      </c>
      <c r="G15" s="886"/>
      <c r="H15" s="887" t="s">
        <v>7</v>
      </c>
      <c r="I15" s="886"/>
      <c r="J15" s="247" t="s">
        <v>8</v>
      </c>
      <c r="K15" s="247" t="s">
        <v>9</v>
      </c>
      <c r="L15" s="247" t="s">
        <v>10</v>
      </c>
      <c r="M15" s="247" t="s">
        <v>11</v>
      </c>
      <c r="N15" s="248" t="s">
        <v>12</v>
      </c>
      <c r="O15" s="247" t="s">
        <v>13</v>
      </c>
      <c r="P15" s="247" t="s">
        <v>14</v>
      </c>
      <c r="Q15" s="247" t="s">
        <v>15</v>
      </c>
      <c r="R15" s="247" t="s">
        <v>16</v>
      </c>
      <c r="S15" s="247" t="s">
        <v>17</v>
      </c>
      <c r="T15" s="247" t="s">
        <v>18</v>
      </c>
      <c r="U15" s="249" t="s">
        <v>19</v>
      </c>
    </row>
    <row r="16" spans="2:22" s="227" customFormat="1" ht="21" customHeight="1" x14ac:dyDescent="0.3">
      <c r="B16" s="250" t="s">
        <v>22</v>
      </c>
      <c r="C16" s="251" t="s">
        <v>311</v>
      </c>
      <c r="D16" s="252" t="s">
        <v>111</v>
      </c>
      <c r="E16" s="251" t="s">
        <v>283</v>
      </c>
      <c r="F16" s="253" t="s">
        <v>312</v>
      </c>
      <c r="G16" s="888" t="s">
        <v>313</v>
      </c>
      <c r="H16" s="254"/>
      <c r="I16" s="255" t="s">
        <v>314</v>
      </c>
      <c r="J16" s="256" t="s">
        <v>315</v>
      </c>
      <c r="K16" s="257" t="s">
        <v>316</v>
      </c>
      <c r="L16" s="258">
        <v>1</v>
      </c>
      <c r="M16" s="259">
        <f>SUM(M17:M36)</f>
        <v>0</v>
      </c>
      <c r="N16" s="258">
        <v>1</v>
      </c>
      <c r="O16" s="259">
        <f>SUM(O17:O38)</f>
        <v>98100000000</v>
      </c>
      <c r="P16" s="258">
        <v>1</v>
      </c>
      <c r="Q16" s="259">
        <f>SUM(Q17:Q38)</f>
        <v>137500000000</v>
      </c>
      <c r="R16" s="258">
        <v>1</v>
      </c>
      <c r="S16" s="259">
        <f>SUM(S17:S38)</f>
        <v>110000000000</v>
      </c>
      <c r="T16" s="258">
        <v>1</v>
      </c>
      <c r="U16" s="260">
        <f>SUM(U17:U38)</f>
        <v>112500000000</v>
      </c>
    </row>
    <row r="17" spans="2:21" s="227" customFormat="1" ht="20.399999999999999" customHeight="1" x14ac:dyDescent="0.3">
      <c r="B17" s="261"/>
      <c r="C17" s="251"/>
      <c r="D17" s="262"/>
      <c r="E17" s="263"/>
      <c r="F17" s="264"/>
      <c r="G17" s="889"/>
      <c r="H17" s="265" t="s">
        <v>24</v>
      </c>
      <c r="I17" s="266" t="s">
        <v>317</v>
      </c>
      <c r="J17" s="267" t="s">
        <v>318</v>
      </c>
      <c r="K17" s="268" t="s">
        <v>316</v>
      </c>
      <c r="L17" s="269">
        <v>0</v>
      </c>
      <c r="M17" s="270">
        <v>0</v>
      </c>
      <c r="N17" s="271" t="s">
        <v>118</v>
      </c>
      <c r="O17" s="272">
        <v>1000000000</v>
      </c>
      <c r="P17" s="271" t="s">
        <v>118</v>
      </c>
      <c r="Q17" s="272">
        <v>1000000000</v>
      </c>
      <c r="R17" s="271" t="s">
        <v>118</v>
      </c>
      <c r="S17" s="272">
        <v>1000000000</v>
      </c>
      <c r="T17" s="271" t="s">
        <v>118</v>
      </c>
      <c r="U17" s="273">
        <v>1000000000</v>
      </c>
    </row>
    <row r="18" spans="2:21" s="227" customFormat="1" ht="35.25" customHeight="1" x14ac:dyDescent="0.3">
      <c r="B18" s="261"/>
      <c r="C18" s="274"/>
      <c r="D18" s="275"/>
      <c r="E18" s="263"/>
      <c r="F18" s="264"/>
      <c r="G18" s="251"/>
      <c r="H18" s="276" t="s">
        <v>119</v>
      </c>
      <c r="I18" s="277" t="s">
        <v>319</v>
      </c>
      <c r="J18" s="278" t="s">
        <v>320</v>
      </c>
      <c r="K18" s="279" t="s">
        <v>316</v>
      </c>
      <c r="L18" s="280">
        <v>0</v>
      </c>
      <c r="M18" s="281">
        <v>0</v>
      </c>
      <c r="N18" s="282" t="s">
        <v>321</v>
      </c>
      <c r="O18" s="283">
        <v>600000000</v>
      </c>
      <c r="P18" s="282">
        <v>0</v>
      </c>
      <c r="Q18" s="283">
        <v>0</v>
      </c>
      <c r="R18" s="282">
        <v>0</v>
      </c>
      <c r="S18" s="283">
        <v>0</v>
      </c>
      <c r="T18" s="284">
        <v>0</v>
      </c>
      <c r="U18" s="285">
        <v>0</v>
      </c>
    </row>
    <row r="19" spans="2:21" s="227" customFormat="1" ht="20.399999999999999" customHeight="1" x14ac:dyDescent="0.3">
      <c r="B19" s="261"/>
      <c r="C19" s="274"/>
      <c r="D19" s="275"/>
      <c r="E19" s="263"/>
      <c r="F19" s="264"/>
      <c r="G19" s="251"/>
      <c r="H19" s="276" t="s">
        <v>120</v>
      </c>
      <c r="I19" s="277" t="s">
        <v>322</v>
      </c>
      <c r="J19" s="251" t="s">
        <v>323</v>
      </c>
      <c r="K19" s="279" t="s">
        <v>316</v>
      </c>
      <c r="L19" s="280">
        <v>0</v>
      </c>
      <c r="M19" s="281">
        <v>0</v>
      </c>
      <c r="N19" s="282">
        <v>0</v>
      </c>
      <c r="O19" s="283">
        <v>0</v>
      </c>
      <c r="P19" s="282">
        <v>0</v>
      </c>
      <c r="Q19" s="283">
        <v>0</v>
      </c>
      <c r="R19" s="282">
        <v>1</v>
      </c>
      <c r="S19" s="283">
        <v>5000000000</v>
      </c>
      <c r="T19" s="282">
        <v>1</v>
      </c>
      <c r="U19" s="286">
        <v>5000000000</v>
      </c>
    </row>
    <row r="20" spans="2:21" s="227" customFormat="1" ht="20.399999999999999" customHeight="1" x14ac:dyDescent="0.3">
      <c r="B20" s="261"/>
      <c r="C20" s="274"/>
      <c r="D20" s="275"/>
      <c r="E20" s="263"/>
      <c r="F20" s="264"/>
      <c r="G20" s="287"/>
      <c r="H20" s="276" t="s">
        <v>121</v>
      </c>
      <c r="I20" s="277" t="s">
        <v>324</v>
      </c>
      <c r="J20" s="288" t="s">
        <v>325</v>
      </c>
      <c r="K20" s="279" t="s">
        <v>316</v>
      </c>
      <c r="L20" s="280">
        <v>0</v>
      </c>
      <c r="M20" s="281">
        <v>0</v>
      </c>
      <c r="N20" s="289">
        <v>1</v>
      </c>
      <c r="O20" s="290">
        <v>5000000000</v>
      </c>
      <c r="P20" s="289">
        <v>1</v>
      </c>
      <c r="Q20" s="290">
        <v>5000000000</v>
      </c>
      <c r="R20" s="289">
        <v>1</v>
      </c>
      <c r="S20" s="290">
        <v>5000000000</v>
      </c>
      <c r="T20" s="289">
        <v>1</v>
      </c>
      <c r="U20" s="291">
        <v>5000000000</v>
      </c>
    </row>
    <row r="21" spans="2:21" s="227" customFormat="1" ht="20.399999999999999" customHeight="1" x14ac:dyDescent="0.3">
      <c r="B21" s="261"/>
      <c r="C21" s="274"/>
      <c r="D21" s="275"/>
      <c r="E21" s="263"/>
      <c r="F21" s="264"/>
      <c r="G21" s="292"/>
      <c r="H21" s="276" t="s">
        <v>326</v>
      </c>
      <c r="I21" s="277" t="s">
        <v>327</v>
      </c>
      <c r="J21" s="288" t="s">
        <v>328</v>
      </c>
      <c r="K21" s="279" t="s">
        <v>316</v>
      </c>
      <c r="L21" s="280">
        <v>0</v>
      </c>
      <c r="M21" s="281">
        <v>0</v>
      </c>
      <c r="N21" s="289">
        <v>0.05</v>
      </c>
      <c r="O21" s="290">
        <v>4500000000</v>
      </c>
      <c r="P21" s="289">
        <v>0.05</v>
      </c>
      <c r="Q21" s="290">
        <v>4500000000</v>
      </c>
      <c r="R21" s="289">
        <v>0.05</v>
      </c>
      <c r="S21" s="290">
        <v>4500000000</v>
      </c>
      <c r="T21" s="289">
        <v>0.05</v>
      </c>
      <c r="U21" s="291">
        <v>4500000000</v>
      </c>
    </row>
    <row r="22" spans="2:21" s="227" customFormat="1" ht="20.399999999999999" customHeight="1" x14ac:dyDescent="0.3">
      <c r="B22" s="261"/>
      <c r="C22" s="274"/>
      <c r="D22" s="275"/>
      <c r="E22" s="263"/>
      <c r="F22" s="264"/>
      <c r="G22" s="292"/>
      <c r="H22" s="276" t="s">
        <v>329</v>
      </c>
      <c r="I22" s="277" t="s">
        <v>330</v>
      </c>
      <c r="J22" s="288" t="s">
        <v>328</v>
      </c>
      <c r="K22" s="279" t="s">
        <v>316</v>
      </c>
      <c r="L22" s="280">
        <v>0</v>
      </c>
      <c r="M22" s="281">
        <v>0</v>
      </c>
      <c r="N22" s="289">
        <v>0.05</v>
      </c>
      <c r="O22" s="290">
        <v>4500000000</v>
      </c>
      <c r="P22" s="289">
        <v>0.05</v>
      </c>
      <c r="Q22" s="290">
        <v>4500000000</v>
      </c>
      <c r="R22" s="289">
        <v>0.05</v>
      </c>
      <c r="S22" s="290">
        <v>4500000000</v>
      </c>
      <c r="T22" s="289">
        <v>0.05</v>
      </c>
      <c r="U22" s="291">
        <v>4500000000</v>
      </c>
    </row>
    <row r="23" spans="2:21" s="227" customFormat="1" ht="20.399999999999999" customHeight="1" x14ac:dyDescent="0.3">
      <c r="B23" s="261"/>
      <c r="C23" s="274"/>
      <c r="D23" s="275"/>
      <c r="E23" s="263"/>
      <c r="F23" s="264"/>
      <c r="G23" s="292"/>
      <c r="H23" s="276" t="s">
        <v>331</v>
      </c>
      <c r="I23" s="277" t="s">
        <v>332</v>
      </c>
      <c r="J23" s="288" t="s">
        <v>333</v>
      </c>
      <c r="K23" s="279" t="s">
        <v>316</v>
      </c>
      <c r="L23" s="280">
        <v>0</v>
      </c>
      <c r="M23" s="281">
        <v>0</v>
      </c>
      <c r="N23" s="289" t="s">
        <v>334</v>
      </c>
      <c r="O23" s="290">
        <v>1000000000</v>
      </c>
      <c r="P23" s="293" t="s">
        <v>334</v>
      </c>
      <c r="Q23" s="290">
        <v>1000000000</v>
      </c>
      <c r="R23" s="293" t="s">
        <v>334</v>
      </c>
      <c r="S23" s="290">
        <v>1000000000</v>
      </c>
      <c r="T23" s="293" t="s">
        <v>334</v>
      </c>
      <c r="U23" s="291">
        <v>1000000000</v>
      </c>
    </row>
    <row r="24" spans="2:21" s="227" customFormat="1" ht="30" customHeight="1" x14ac:dyDescent="0.3">
      <c r="B24" s="261"/>
      <c r="C24" s="274"/>
      <c r="D24" s="275"/>
      <c r="E24" s="263"/>
      <c r="F24" s="264"/>
      <c r="G24" s="292"/>
      <c r="H24" s="276" t="s">
        <v>335</v>
      </c>
      <c r="I24" s="294" t="s">
        <v>336</v>
      </c>
      <c r="J24" s="295" t="s">
        <v>337</v>
      </c>
      <c r="K24" s="279" t="s">
        <v>316</v>
      </c>
      <c r="L24" s="280">
        <v>0</v>
      </c>
      <c r="M24" s="281">
        <v>0</v>
      </c>
      <c r="N24" s="289" t="s">
        <v>338</v>
      </c>
      <c r="O24" s="296">
        <v>5000000000</v>
      </c>
      <c r="P24" s="289" t="s">
        <v>338</v>
      </c>
      <c r="Q24" s="296">
        <v>5000000000</v>
      </c>
      <c r="R24" s="289" t="s">
        <v>338</v>
      </c>
      <c r="S24" s="296">
        <v>5000000000</v>
      </c>
      <c r="T24" s="289" t="s">
        <v>338</v>
      </c>
      <c r="U24" s="285">
        <v>5000000000</v>
      </c>
    </row>
    <row r="25" spans="2:21" s="227" customFormat="1" ht="20.399999999999999" customHeight="1" x14ac:dyDescent="0.3">
      <c r="B25" s="261"/>
      <c r="C25" s="274"/>
      <c r="D25" s="275"/>
      <c r="E25" s="263"/>
      <c r="F25" s="264"/>
      <c r="G25" s="287"/>
      <c r="H25" s="276" t="s">
        <v>339</v>
      </c>
      <c r="I25" s="277" t="s">
        <v>340</v>
      </c>
      <c r="J25" s="288" t="s">
        <v>341</v>
      </c>
      <c r="K25" s="279" t="s">
        <v>316</v>
      </c>
      <c r="L25" s="280">
        <v>0</v>
      </c>
      <c r="M25" s="281">
        <v>0</v>
      </c>
      <c r="N25" s="282" t="s">
        <v>342</v>
      </c>
      <c r="O25" s="290">
        <v>22000000000</v>
      </c>
      <c r="P25" s="282" t="s">
        <v>343</v>
      </c>
      <c r="Q25" s="290">
        <v>22000000000</v>
      </c>
      <c r="R25" s="282" t="s">
        <v>344</v>
      </c>
      <c r="S25" s="290">
        <v>22000000000</v>
      </c>
      <c r="T25" s="289" t="s">
        <v>345</v>
      </c>
      <c r="U25" s="291">
        <v>22000000000</v>
      </c>
    </row>
    <row r="26" spans="2:21" s="227" customFormat="1" ht="20.399999999999999" customHeight="1" x14ac:dyDescent="0.3">
      <c r="B26" s="261"/>
      <c r="C26" s="274"/>
      <c r="D26" s="275"/>
      <c r="E26" s="263"/>
      <c r="F26" s="264"/>
      <c r="G26" s="292"/>
      <c r="H26" s="276" t="s">
        <v>346</v>
      </c>
      <c r="I26" s="277" t="s">
        <v>347</v>
      </c>
      <c r="J26" s="278" t="s">
        <v>348</v>
      </c>
      <c r="K26" s="279" t="s">
        <v>316</v>
      </c>
      <c r="L26" s="280">
        <v>0</v>
      </c>
      <c r="M26" s="281">
        <v>0</v>
      </c>
      <c r="N26" s="282" t="s">
        <v>349</v>
      </c>
      <c r="O26" s="283">
        <v>25000000000</v>
      </c>
      <c r="P26" s="282" t="s">
        <v>349</v>
      </c>
      <c r="Q26" s="283">
        <v>30000000000</v>
      </c>
      <c r="R26" s="282" t="s">
        <v>349</v>
      </c>
      <c r="S26" s="283">
        <v>32500000000</v>
      </c>
      <c r="T26" s="282" t="s">
        <v>349</v>
      </c>
      <c r="U26" s="286">
        <v>35000000000</v>
      </c>
    </row>
    <row r="27" spans="2:21" s="227" customFormat="1" ht="20.399999999999999" customHeight="1" x14ac:dyDescent="0.3">
      <c r="B27" s="261"/>
      <c r="C27" s="274"/>
      <c r="D27" s="275"/>
      <c r="E27" s="263"/>
      <c r="F27" s="264"/>
      <c r="G27" s="292"/>
      <c r="H27" s="276" t="s">
        <v>350</v>
      </c>
      <c r="I27" s="277" t="s">
        <v>351</v>
      </c>
      <c r="J27" s="288" t="s">
        <v>352</v>
      </c>
      <c r="K27" s="279" t="s">
        <v>316</v>
      </c>
      <c r="L27" s="280">
        <v>0</v>
      </c>
      <c r="M27" s="281">
        <v>0</v>
      </c>
      <c r="N27" s="289" t="s">
        <v>353</v>
      </c>
      <c r="O27" s="290">
        <v>2500000000</v>
      </c>
      <c r="P27" s="293" t="s">
        <v>354</v>
      </c>
      <c r="Q27" s="290">
        <v>7500000000</v>
      </c>
      <c r="R27" s="289" t="s">
        <v>355</v>
      </c>
      <c r="S27" s="290">
        <v>2500000000</v>
      </c>
      <c r="T27" s="289" t="s">
        <v>355</v>
      </c>
      <c r="U27" s="291">
        <v>2500000000</v>
      </c>
    </row>
    <row r="28" spans="2:21" s="227" customFormat="1" ht="20.399999999999999" customHeight="1" x14ac:dyDescent="0.2">
      <c r="B28" s="261"/>
      <c r="C28" s="274"/>
      <c r="D28" s="275"/>
      <c r="E28" s="263"/>
      <c r="F28" s="264"/>
      <c r="G28" s="297"/>
      <c r="H28" s="276" t="s">
        <v>356</v>
      </c>
      <c r="I28" s="277" t="s">
        <v>357</v>
      </c>
      <c r="J28" s="288" t="s">
        <v>352</v>
      </c>
      <c r="K28" s="279" t="s">
        <v>316</v>
      </c>
      <c r="L28" s="280">
        <v>0</v>
      </c>
      <c r="M28" s="281">
        <v>0</v>
      </c>
      <c r="N28" s="289" t="s">
        <v>353</v>
      </c>
      <c r="O28" s="290">
        <v>2500000000</v>
      </c>
      <c r="P28" s="293" t="s">
        <v>358</v>
      </c>
      <c r="Q28" s="290">
        <v>5000000000</v>
      </c>
      <c r="R28" s="289" t="s">
        <v>355</v>
      </c>
      <c r="S28" s="290">
        <v>2500000000</v>
      </c>
      <c r="T28" s="289" t="s">
        <v>355</v>
      </c>
      <c r="U28" s="291">
        <v>2500000000</v>
      </c>
    </row>
    <row r="29" spans="2:21" s="227" customFormat="1" ht="20.399999999999999" customHeight="1" x14ac:dyDescent="0.3">
      <c r="B29" s="261"/>
      <c r="C29" s="274"/>
      <c r="D29" s="275"/>
      <c r="E29" s="263"/>
      <c r="F29" s="264"/>
      <c r="G29" s="292"/>
      <c r="H29" s="276" t="s">
        <v>359</v>
      </c>
      <c r="I29" s="277" t="s">
        <v>360</v>
      </c>
      <c r="J29" s="288" t="s">
        <v>352</v>
      </c>
      <c r="K29" s="279" t="s">
        <v>316</v>
      </c>
      <c r="L29" s="280">
        <v>0</v>
      </c>
      <c r="M29" s="281">
        <v>0</v>
      </c>
      <c r="N29" s="289" t="s">
        <v>353</v>
      </c>
      <c r="O29" s="290">
        <v>2500000000</v>
      </c>
      <c r="P29" s="293" t="s">
        <v>358</v>
      </c>
      <c r="Q29" s="290">
        <v>5000000000</v>
      </c>
      <c r="R29" s="289" t="s">
        <v>355</v>
      </c>
      <c r="S29" s="290">
        <v>2500000000</v>
      </c>
      <c r="T29" s="289" t="s">
        <v>355</v>
      </c>
      <c r="U29" s="291">
        <v>2500000000</v>
      </c>
    </row>
    <row r="30" spans="2:21" s="227" customFormat="1" ht="20.399999999999999" customHeight="1" x14ac:dyDescent="0.2">
      <c r="B30" s="261"/>
      <c r="C30" s="274"/>
      <c r="D30" s="275"/>
      <c r="E30" s="263"/>
      <c r="F30" s="264"/>
      <c r="G30" s="297"/>
      <c r="H30" s="276" t="s">
        <v>361</v>
      </c>
      <c r="I30" s="277" t="s">
        <v>362</v>
      </c>
      <c r="J30" s="288" t="s">
        <v>352</v>
      </c>
      <c r="K30" s="279" t="s">
        <v>316</v>
      </c>
      <c r="L30" s="280">
        <v>0</v>
      </c>
      <c r="M30" s="281">
        <v>0</v>
      </c>
      <c r="N30" s="289" t="s">
        <v>353</v>
      </c>
      <c r="O30" s="290">
        <v>2500000000</v>
      </c>
      <c r="P30" s="293" t="s">
        <v>358</v>
      </c>
      <c r="Q30" s="290">
        <v>5000000000</v>
      </c>
      <c r="R30" s="289" t="s">
        <v>355</v>
      </c>
      <c r="S30" s="290">
        <v>2500000000</v>
      </c>
      <c r="T30" s="289" t="s">
        <v>355</v>
      </c>
      <c r="U30" s="291">
        <v>2500000000</v>
      </c>
    </row>
    <row r="31" spans="2:21" s="227" customFormat="1" ht="20.399999999999999" customHeight="1" x14ac:dyDescent="0.3">
      <c r="B31" s="261"/>
      <c r="C31" s="274"/>
      <c r="D31" s="275"/>
      <c r="E31" s="263"/>
      <c r="F31" s="264"/>
      <c r="G31" s="889"/>
      <c r="H31" s="276" t="s">
        <v>363</v>
      </c>
      <c r="I31" s="277" t="s">
        <v>364</v>
      </c>
      <c r="J31" s="288" t="s">
        <v>352</v>
      </c>
      <c r="K31" s="279" t="s">
        <v>316</v>
      </c>
      <c r="L31" s="280">
        <v>0</v>
      </c>
      <c r="M31" s="281">
        <v>0</v>
      </c>
      <c r="N31" s="289" t="s">
        <v>353</v>
      </c>
      <c r="O31" s="290">
        <v>2500000000</v>
      </c>
      <c r="P31" s="293" t="s">
        <v>358</v>
      </c>
      <c r="Q31" s="290">
        <v>5000000000</v>
      </c>
      <c r="R31" s="289" t="s">
        <v>355</v>
      </c>
      <c r="S31" s="290">
        <v>2500000000</v>
      </c>
      <c r="T31" s="289" t="s">
        <v>355</v>
      </c>
      <c r="U31" s="291">
        <v>2500000000</v>
      </c>
    </row>
    <row r="32" spans="2:21" s="227" customFormat="1" ht="20.399999999999999" customHeight="1" x14ac:dyDescent="0.3">
      <c r="B32" s="261"/>
      <c r="C32" s="274"/>
      <c r="D32" s="275"/>
      <c r="E32" s="263"/>
      <c r="F32" s="264"/>
      <c r="G32" s="889"/>
      <c r="H32" s="276" t="s">
        <v>365</v>
      </c>
      <c r="I32" s="277" t="s">
        <v>366</v>
      </c>
      <c r="J32" s="278" t="s">
        <v>352</v>
      </c>
      <c r="K32" s="279" t="s">
        <v>316</v>
      </c>
      <c r="L32" s="280">
        <v>0</v>
      </c>
      <c r="M32" s="281">
        <v>0</v>
      </c>
      <c r="N32" s="289" t="s">
        <v>353</v>
      </c>
      <c r="O32" s="283">
        <v>2500000000</v>
      </c>
      <c r="P32" s="293" t="s">
        <v>358</v>
      </c>
      <c r="Q32" s="283">
        <v>5000000000</v>
      </c>
      <c r="R32" s="289" t="s">
        <v>355</v>
      </c>
      <c r="S32" s="283">
        <v>2500000000</v>
      </c>
      <c r="T32" s="289" t="s">
        <v>355</v>
      </c>
      <c r="U32" s="286">
        <v>2500000000</v>
      </c>
    </row>
    <row r="33" spans="2:21" s="227" customFormat="1" ht="20.399999999999999" customHeight="1" x14ac:dyDescent="0.3">
      <c r="B33" s="261"/>
      <c r="C33" s="274"/>
      <c r="D33" s="275"/>
      <c r="E33" s="263"/>
      <c r="F33" s="264"/>
      <c r="G33" s="251"/>
      <c r="H33" s="276" t="s">
        <v>367</v>
      </c>
      <c r="I33" s="277" t="s">
        <v>368</v>
      </c>
      <c r="J33" s="288" t="s">
        <v>352</v>
      </c>
      <c r="K33" s="279" t="s">
        <v>316</v>
      </c>
      <c r="L33" s="280">
        <v>0</v>
      </c>
      <c r="M33" s="281">
        <v>0</v>
      </c>
      <c r="N33" s="289" t="s">
        <v>353</v>
      </c>
      <c r="O33" s="290">
        <v>2500000000</v>
      </c>
      <c r="P33" s="293" t="s">
        <v>354</v>
      </c>
      <c r="Q33" s="290">
        <v>7500000000</v>
      </c>
      <c r="R33" s="289" t="s">
        <v>355</v>
      </c>
      <c r="S33" s="290">
        <v>2500000000</v>
      </c>
      <c r="T33" s="289" t="s">
        <v>355</v>
      </c>
      <c r="U33" s="291">
        <v>2500000000</v>
      </c>
    </row>
    <row r="34" spans="2:21" s="227" customFormat="1" ht="20.399999999999999" customHeight="1" x14ac:dyDescent="0.3">
      <c r="B34" s="261"/>
      <c r="C34" s="274"/>
      <c r="D34" s="275"/>
      <c r="E34" s="263"/>
      <c r="F34" s="264"/>
      <c r="G34" s="251"/>
      <c r="H34" s="276" t="s">
        <v>369</v>
      </c>
      <c r="I34" s="277" t="s">
        <v>370</v>
      </c>
      <c r="J34" s="288" t="s">
        <v>352</v>
      </c>
      <c r="K34" s="279" t="s">
        <v>316</v>
      </c>
      <c r="L34" s="280">
        <v>0</v>
      </c>
      <c r="M34" s="281">
        <v>0</v>
      </c>
      <c r="N34" s="289" t="s">
        <v>353</v>
      </c>
      <c r="O34" s="290">
        <v>2500000000</v>
      </c>
      <c r="P34" s="293" t="s">
        <v>354</v>
      </c>
      <c r="Q34" s="290">
        <v>7500000000</v>
      </c>
      <c r="R34" s="289" t="s">
        <v>355</v>
      </c>
      <c r="S34" s="290">
        <v>2500000000</v>
      </c>
      <c r="T34" s="289" t="s">
        <v>355</v>
      </c>
      <c r="U34" s="291">
        <v>2500000000</v>
      </c>
    </row>
    <row r="35" spans="2:21" s="227" customFormat="1" ht="20.399999999999999" customHeight="1" x14ac:dyDescent="0.3">
      <c r="B35" s="261"/>
      <c r="C35" s="274"/>
      <c r="D35" s="275"/>
      <c r="E35" s="263"/>
      <c r="F35" s="298"/>
      <c r="G35" s="299"/>
      <c r="H35" s="276" t="s">
        <v>371</v>
      </c>
      <c r="I35" s="277" t="s">
        <v>372</v>
      </c>
      <c r="J35" s="278" t="s">
        <v>352</v>
      </c>
      <c r="K35" s="279" t="s">
        <v>316</v>
      </c>
      <c r="L35" s="280">
        <v>0</v>
      </c>
      <c r="M35" s="281">
        <v>0</v>
      </c>
      <c r="N35" s="289" t="s">
        <v>353</v>
      </c>
      <c r="O35" s="283">
        <v>2500000000</v>
      </c>
      <c r="P35" s="293" t="s">
        <v>358</v>
      </c>
      <c r="Q35" s="283">
        <v>5000000000</v>
      </c>
      <c r="R35" s="289" t="s">
        <v>355</v>
      </c>
      <c r="S35" s="283">
        <v>2500000000</v>
      </c>
      <c r="T35" s="289" t="s">
        <v>355</v>
      </c>
      <c r="U35" s="286">
        <v>2500000000</v>
      </c>
    </row>
    <row r="36" spans="2:21" s="227" customFormat="1" ht="20.399999999999999" customHeight="1" x14ac:dyDescent="0.3">
      <c r="B36" s="261"/>
      <c r="C36" s="274"/>
      <c r="D36" s="275"/>
      <c r="E36" s="263"/>
      <c r="F36" s="298"/>
      <c r="G36" s="299"/>
      <c r="H36" s="276" t="s">
        <v>373</v>
      </c>
      <c r="I36" s="277" t="s">
        <v>374</v>
      </c>
      <c r="J36" s="278" t="s">
        <v>352</v>
      </c>
      <c r="K36" s="279" t="s">
        <v>316</v>
      </c>
      <c r="L36" s="280">
        <v>0</v>
      </c>
      <c r="M36" s="281">
        <v>0</v>
      </c>
      <c r="N36" s="289" t="s">
        <v>353</v>
      </c>
      <c r="O36" s="283">
        <v>2500000000</v>
      </c>
      <c r="P36" s="293" t="s">
        <v>358</v>
      </c>
      <c r="Q36" s="283">
        <v>5000000000</v>
      </c>
      <c r="R36" s="289" t="s">
        <v>355</v>
      </c>
      <c r="S36" s="283">
        <v>2500000000</v>
      </c>
      <c r="T36" s="289" t="s">
        <v>355</v>
      </c>
      <c r="U36" s="286">
        <v>2500000000</v>
      </c>
    </row>
    <row r="37" spans="2:21" s="227" customFormat="1" ht="20.399999999999999" customHeight="1" x14ac:dyDescent="0.3">
      <c r="B37" s="261"/>
      <c r="C37" s="274"/>
      <c r="D37" s="275"/>
      <c r="E37" s="263"/>
      <c r="F37" s="298"/>
      <c r="G37" s="299"/>
      <c r="H37" s="276" t="s">
        <v>375</v>
      </c>
      <c r="I37" s="300" t="s">
        <v>376</v>
      </c>
      <c r="J37" s="278" t="s">
        <v>352</v>
      </c>
      <c r="K37" s="279" t="s">
        <v>316</v>
      </c>
      <c r="L37" s="301">
        <v>0</v>
      </c>
      <c r="M37" s="302">
        <v>0</v>
      </c>
      <c r="N37" s="282" t="s">
        <v>353</v>
      </c>
      <c r="O37" s="283">
        <v>2500000000</v>
      </c>
      <c r="P37" s="284" t="s">
        <v>358</v>
      </c>
      <c r="Q37" s="283">
        <v>5000000000</v>
      </c>
      <c r="R37" s="282" t="s">
        <v>355</v>
      </c>
      <c r="S37" s="283">
        <v>2500000000</v>
      </c>
      <c r="T37" s="282" t="s">
        <v>355</v>
      </c>
      <c r="U37" s="286">
        <v>2500000000</v>
      </c>
    </row>
    <row r="38" spans="2:21" s="227" customFormat="1" ht="20.399999999999999" customHeight="1" x14ac:dyDescent="0.3">
      <c r="B38" s="261"/>
      <c r="C38" s="274"/>
      <c r="D38" s="275"/>
      <c r="E38" s="263"/>
      <c r="F38" s="298"/>
      <c r="G38" s="299"/>
      <c r="H38" s="276" t="s">
        <v>377</v>
      </c>
      <c r="I38" s="251" t="s">
        <v>378</v>
      </c>
      <c r="J38" s="303" t="s">
        <v>379</v>
      </c>
      <c r="K38" s="279" t="s">
        <v>316</v>
      </c>
      <c r="L38" s="284">
        <v>1</v>
      </c>
      <c r="M38" s="304">
        <v>2000000000</v>
      </c>
      <c r="N38" s="305" t="s">
        <v>380</v>
      </c>
      <c r="O38" s="304">
        <v>2000000000</v>
      </c>
      <c r="P38" s="305" t="s">
        <v>380</v>
      </c>
      <c r="Q38" s="304">
        <v>2000000000</v>
      </c>
      <c r="R38" s="305" t="s">
        <v>380</v>
      </c>
      <c r="S38" s="304">
        <v>2000000000</v>
      </c>
      <c r="T38" s="305" t="s">
        <v>380</v>
      </c>
      <c r="U38" s="306">
        <v>2000000000</v>
      </c>
    </row>
    <row r="39" spans="2:21" s="227" customFormat="1" ht="20.399999999999999" customHeight="1" x14ac:dyDescent="0.3">
      <c r="B39" s="261"/>
      <c r="C39" s="274"/>
      <c r="D39" s="275"/>
      <c r="E39" s="263"/>
      <c r="F39" s="298"/>
      <c r="G39" s="299"/>
      <c r="H39" s="307"/>
      <c r="I39" s="308" t="s">
        <v>62</v>
      </c>
      <c r="J39" s="309" t="s">
        <v>192</v>
      </c>
      <c r="K39" s="310"/>
      <c r="L39" s="258">
        <v>1</v>
      </c>
      <c r="M39" s="259">
        <f>SUM(M40:M58)</f>
        <v>46148611947</v>
      </c>
      <c r="N39" s="258">
        <v>1</v>
      </c>
      <c r="O39" s="259">
        <f>SUM(O40:O58)</f>
        <v>12600000000</v>
      </c>
      <c r="P39" s="258">
        <v>1</v>
      </c>
      <c r="Q39" s="259">
        <f>SUM(Q40:Q58)</f>
        <v>11500000000</v>
      </c>
      <c r="R39" s="258">
        <v>1</v>
      </c>
      <c r="S39" s="259">
        <f>SUM(S40:S58)</f>
        <v>12100000000</v>
      </c>
      <c r="T39" s="258">
        <v>1</v>
      </c>
      <c r="U39" s="260">
        <f>SUM(U40:U58)</f>
        <v>12100000000</v>
      </c>
    </row>
    <row r="40" spans="2:21" s="227" customFormat="1" ht="20.399999999999999" customHeight="1" x14ac:dyDescent="0.3">
      <c r="B40" s="261"/>
      <c r="C40" s="274"/>
      <c r="D40" s="275"/>
      <c r="E40" s="263"/>
      <c r="F40" s="298"/>
      <c r="G40" s="299"/>
      <c r="H40" s="276" t="s">
        <v>24</v>
      </c>
      <c r="I40" s="311" t="s">
        <v>255</v>
      </c>
      <c r="J40" s="312" t="s">
        <v>381</v>
      </c>
      <c r="K40" s="313" t="s">
        <v>316</v>
      </c>
      <c r="L40" s="314">
        <v>1</v>
      </c>
      <c r="M40" s="315">
        <v>25999808300</v>
      </c>
      <c r="N40" s="316">
        <v>0</v>
      </c>
      <c r="O40" s="315">
        <v>0</v>
      </c>
      <c r="P40" s="316">
        <v>0</v>
      </c>
      <c r="Q40" s="315">
        <v>0</v>
      </c>
      <c r="R40" s="316">
        <v>0</v>
      </c>
      <c r="S40" s="315">
        <v>0</v>
      </c>
      <c r="T40" s="316">
        <v>0</v>
      </c>
      <c r="U40" s="317">
        <v>0</v>
      </c>
    </row>
    <row r="41" spans="2:21" s="227" customFormat="1" ht="20.399999999999999" customHeight="1" x14ac:dyDescent="0.3">
      <c r="B41" s="261"/>
      <c r="C41" s="274"/>
      <c r="D41" s="275"/>
      <c r="E41" s="263"/>
      <c r="F41" s="298"/>
      <c r="G41" s="299"/>
      <c r="H41" s="276" t="s">
        <v>119</v>
      </c>
      <c r="I41" s="251" t="s">
        <v>63</v>
      </c>
      <c r="J41" s="303" t="s">
        <v>382</v>
      </c>
      <c r="K41" s="318" t="s">
        <v>316</v>
      </c>
      <c r="L41" s="319">
        <v>1</v>
      </c>
      <c r="M41" s="304">
        <v>1709466500</v>
      </c>
      <c r="N41" s="305">
        <v>0</v>
      </c>
      <c r="O41" s="304">
        <v>0</v>
      </c>
      <c r="P41" s="305">
        <v>0</v>
      </c>
      <c r="Q41" s="304">
        <v>0</v>
      </c>
      <c r="R41" s="305">
        <v>0</v>
      </c>
      <c r="S41" s="304">
        <v>0</v>
      </c>
      <c r="T41" s="305">
        <v>0</v>
      </c>
      <c r="U41" s="320">
        <v>0</v>
      </c>
    </row>
    <row r="42" spans="2:21" s="227" customFormat="1" ht="20.399999999999999" customHeight="1" x14ac:dyDescent="0.3">
      <c r="B42" s="261"/>
      <c r="C42" s="274"/>
      <c r="D42" s="275"/>
      <c r="E42" s="263"/>
      <c r="F42" s="298"/>
      <c r="G42" s="299"/>
      <c r="H42" s="276" t="s">
        <v>120</v>
      </c>
      <c r="I42" s="300" t="s">
        <v>64</v>
      </c>
      <c r="J42" s="278" t="s">
        <v>383</v>
      </c>
      <c r="K42" s="321" t="s">
        <v>316</v>
      </c>
      <c r="L42" s="284">
        <v>1</v>
      </c>
      <c r="M42" s="283">
        <v>4061776600</v>
      </c>
      <c r="N42" s="282">
        <v>0</v>
      </c>
      <c r="O42" s="283">
        <v>0</v>
      </c>
      <c r="P42" s="282">
        <v>0</v>
      </c>
      <c r="Q42" s="283">
        <v>0</v>
      </c>
      <c r="R42" s="282">
        <v>0</v>
      </c>
      <c r="S42" s="283">
        <v>0</v>
      </c>
      <c r="T42" s="282">
        <v>0</v>
      </c>
      <c r="U42" s="286">
        <v>0</v>
      </c>
    </row>
    <row r="43" spans="2:21" s="227" customFormat="1" ht="20.399999999999999" customHeight="1" x14ac:dyDescent="0.3">
      <c r="B43" s="261"/>
      <c r="C43" s="274"/>
      <c r="D43" s="275"/>
      <c r="E43" s="263"/>
      <c r="F43" s="298"/>
      <c r="G43" s="299"/>
      <c r="H43" s="276" t="s">
        <v>121</v>
      </c>
      <c r="I43" s="300" t="s">
        <v>156</v>
      </c>
      <c r="J43" s="278" t="s">
        <v>384</v>
      </c>
      <c r="K43" s="321" t="s">
        <v>316</v>
      </c>
      <c r="L43" s="284">
        <v>1</v>
      </c>
      <c r="M43" s="283">
        <v>2294367382</v>
      </c>
      <c r="N43" s="282">
        <v>0</v>
      </c>
      <c r="O43" s="283">
        <v>0</v>
      </c>
      <c r="P43" s="282">
        <v>0</v>
      </c>
      <c r="Q43" s="283">
        <v>0</v>
      </c>
      <c r="R43" s="282">
        <v>0</v>
      </c>
      <c r="S43" s="283">
        <v>0</v>
      </c>
      <c r="T43" s="282">
        <v>0</v>
      </c>
      <c r="U43" s="286">
        <v>0</v>
      </c>
    </row>
    <row r="44" spans="2:21" s="227" customFormat="1" ht="20.399999999999999" customHeight="1" x14ac:dyDescent="0.3">
      <c r="B44" s="261"/>
      <c r="C44" s="274"/>
      <c r="D44" s="275"/>
      <c r="E44" s="263"/>
      <c r="F44" s="298"/>
      <c r="G44" s="299"/>
      <c r="H44" s="276" t="s">
        <v>326</v>
      </c>
      <c r="I44" s="300" t="s">
        <v>385</v>
      </c>
      <c r="J44" s="278" t="s">
        <v>384</v>
      </c>
      <c r="K44" s="321" t="s">
        <v>316</v>
      </c>
      <c r="L44" s="284">
        <v>1</v>
      </c>
      <c r="M44" s="283">
        <v>2898983500</v>
      </c>
      <c r="N44" s="282">
        <v>0</v>
      </c>
      <c r="O44" s="283">
        <v>0</v>
      </c>
      <c r="P44" s="282">
        <v>0</v>
      </c>
      <c r="Q44" s="283">
        <v>0</v>
      </c>
      <c r="R44" s="282">
        <v>0</v>
      </c>
      <c r="S44" s="283">
        <v>0</v>
      </c>
      <c r="T44" s="282">
        <v>0</v>
      </c>
      <c r="U44" s="286">
        <v>0</v>
      </c>
    </row>
    <row r="45" spans="2:21" s="227" customFormat="1" ht="20.399999999999999" customHeight="1" x14ac:dyDescent="0.3">
      <c r="B45" s="261"/>
      <c r="C45" s="274"/>
      <c r="D45" s="275"/>
      <c r="E45" s="263"/>
      <c r="F45" s="298"/>
      <c r="G45" s="299"/>
      <c r="H45" s="276" t="s">
        <v>329</v>
      </c>
      <c r="I45" s="300" t="s">
        <v>66</v>
      </c>
      <c r="J45" s="278" t="s">
        <v>386</v>
      </c>
      <c r="K45" s="321" t="s">
        <v>316</v>
      </c>
      <c r="L45" s="284">
        <v>1</v>
      </c>
      <c r="M45" s="283">
        <v>1426558600</v>
      </c>
      <c r="N45" s="282">
        <v>0</v>
      </c>
      <c r="O45" s="283">
        <v>0</v>
      </c>
      <c r="P45" s="282">
        <v>0</v>
      </c>
      <c r="Q45" s="283">
        <v>0</v>
      </c>
      <c r="R45" s="282">
        <v>0</v>
      </c>
      <c r="S45" s="283">
        <v>0</v>
      </c>
      <c r="T45" s="282">
        <v>0</v>
      </c>
      <c r="U45" s="286">
        <v>0</v>
      </c>
    </row>
    <row r="46" spans="2:21" s="227" customFormat="1" ht="20.399999999999999" customHeight="1" x14ac:dyDescent="0.3">
      <c r="B46" s="261"/>
      <c r="C46" s="274"/>
      <c r="D46" s="275"/>
      <c r="E46" s="263"/>
      <c r="F46" s="298"/>
      <c r="G46" s="299"/>
      <c r="H46" s="276" t="s">
        <v>331</v>
      </c>
      <c r="I46" s="277" t="s">
        <v>387</v>
      </c>
      <c r="J46" s="288" t="s">
        <v>388</v>
      </c>
      <c r="K46" s="322" t="s">
        <v>316</v>
      </c>
      <c r="L46" s="293">
        <v>1</v>
      </c>
      <c r="M46" s="296">
        <v>994781230</v>
      </c>
      <c r="N46" s="289">
        <v>0</v>
      </c>
      <c r="O46" s="296">
        <v>0</v>
      </c>
      <c r="P46" s="289">
        <v>0</v>
      </c>
      <c r="Q46" s="296">
        <v>0</v>
      </c>
      <c r="R46" s="289">
        <v>0</v>
      </c>
      <c r="S46" s="296">
        <v>0</v>
      </c>
      <c r="T46" s="289">
        <v>0</v>
      </c>
      <c r="U46" s="285">
        <v>0</v>
      </c>
    </row>
    <row r="47" spans="2:21" s="227" customFormat="1" ht="20.399999999999999" customHeight="1" x14ac:dyDescent="0.3">
      <c r="B47" s="261"/>
      <c r="C47" s="274"/>
      <c r="D47" s="275"/>
      <c r="E47" s="263"/>
      <c r="F47" s="298"/>
      <c r="G47" s="299"/>
      <c r="H47" s="276" t="s">
        <v>335</v>
      </c>
      <c r="I47" s="300" t="s">
        <v>389</v>
      </c>
      <c r="J47" s="278" t="s">
        <v>390</v>
      </c>
      <c r="K47" s="321" t="s">
        <v>316</v>
      </c>
      <c r="L47" s="284">
        <v>1</v>
      </c>
      <c r="M47" s="283">
        <v>694680338</v>
      </c>
      <c r="N47" s="282">
        <v>0</v>
      </c>
      <c r="O47" s="283">
        <v>0</v>
      </c>
      <c r="P47" s="282">
        <v>0</v>
      </c>
      <c r="Q47" s="283">
        <v>0</v>
      </c>
      <c r="R47" s="282">
        <v>0</v>
      </c>
      <c r="S47" s="283">
        <v>0</v>
      </c>
      <c r="T47" s="282">
        <v>0</v>
      </c>
      <c r="U47" s="286">
        <v>0</v>
      </c>
    </row>
    <row r="48" spans="2:21" s="227" customFormat="1" ht="20.399999999999999" customHeight="1" x14ac:dyDescent="0.3">
      <c r="B48" s="261"/>
      <c r="C48" s="274"/>
      <c r="D48" s="275"/>
      <c r="E48" s="263"/>
      <c r="F48" s="298"/>
      <c r="G48" s="299"/>
      <c r="H48" s="276" t="s">
        <v>339</v>
      </c>
      <c r="I48" s="300" t="s">
        <v>391</v>
      </c>
      <c r="J48" s="278" t="s">
        <v>392</v>
      </c>
      <c r="K48" s="321" t="s">
        <v>316</v>
      </c>
      <c r="L48" s="284">
        <v>1</v>
      </c>
      <c r="M48" s="283">
        <v>990394605</v>
      </c>
      <c r="N48" s="282">
        <v>0</v>
      </c>
      <c r="O48" s="283">
        <v>0</v>
      </c>
      <c r="P48" s="282">
        <v>0</v>
      </c>
      <c r="Q48" s="283">
        <v>0</v>
      </c>
      <c r="R48" s="282">
        <v>0</v>
      </c>
      <c r="S48" s="283">
        <v>0</v>
      </c>
      <c r="T48" s="282">
        <v>0</v>
      </c>
      <c r="U48" s="286">
        <v>0</v>
      </c>
    </row>
    <row r="49" spans="2:21" s="227" customFormat="1" ht="20.399999999999999" customHeight="1" x14ac:dyDescent="0.3">
      <c r="B49" s="261"/>
      <c r="C49" s="274"/>
      <c r="D49" s="275"/>
      <c r="E49" s="263"/>
      <c r="F49" s="298"/>
      <c r="G49" s="299"/>
      <c r="H49" s="276" t="s">
        <v>346</v>
      </c>
      <c r="I49" s="300" t="s">
        <v>393</v>
      </c>
      <c r="J49" s="278" t="s">
        <v>394</v>
      </c>
      <c r="K49" s="321" t="s">
        <v>316</v>
      </c>
      <c r="L49" s="284">
        <v>1</v>
      </c>
      <c r="M49" s="283">
        <v>990783350</v>
      </c>
      <c r="N49" s="282">
        <v>0</v>
      </c>
      <c r="O49" s="283">
        <v>0</v>
      </c>
      <c r="P49" s="282">
        <v>0</v>
      </c>
      <c r="Q49" s="283">
        <v>0</v>
      </c>
      <c r="R49" s="282">
        <v>0</v>
      </c>
      <c r="S49" s="283">
        <v>0</v>
      </c>
      <c r="T49" s="282">
        <v>0</v>
      </c>
      <c r="U49" s="286">
        <v>0</v>
      </c>
    </row>
    <row r="50" spans="2:21" s="227" customFormat="1" ht="20.399999999999999" customHeight="1" x14ac:dyDescent="0.3">
      <c r="B50" s="261"/>
      <c r="C50" s="274"/>
      <c r="D50" s="275"/>
      <c r="E50" s="263"/>
      <c r="F50" s="298"/>
      <c r="G50" s="299"/>
      <c r="H50" s="276" t="s">
        <v>350</v>
      </c>
      <c r="I50" s="300" t="s">
        <v>395</v>
      </c>
      <c r="J50" s="278" t="s">
        <v>396</v>
      </c>
      <c r="K50" s="321" t="s">
        <v>316</v>
      </c>
      <c r="L50" s="284">
        <v>1</v>
      </c>
      <c r="M50" s="283">
        <v>1496532890</v>
      </c>
      <c r="N50" s="282">
        <v>0</v>
      </c>
      <c r="O50" s="283">
        <v>0</v>
      </c>
      <c r="P50" s="282">
        <v>0</v>
      </c>
      <c r="Q50" s="283">
        <v>0</v>
      </c>
      <c r="R50" s="282">
        <v>0</v>
      </c>
      <c r="S50" s="283">
        <v>0</v>
      </c>
      <c r="T50" s="282">
        <v>0</v>
      </c>
      <c r="U50" s="286">
        <v>0</v>
      </c>
    </row>
    <row r="51" spans="2:21" s="227" customFormat="1" ht="20.399999999999999" customHeight="1" x14ac:dyDescent="0.3">
      <c r="B51" s="261"/>
      <c r="C51" s="274"/>
      <c r="D51" s="275"/>
      <c r="E51" s="263"/>
      <c r="F51" s="298"/>
      <c r="G51" s="299"/>
      <c r="H51" s="276" t="s">
        <v>356</v>
      </c>
      <c r="I51" s="300" t="s">
        <v>397</v>
      </c>
      <c r="J51" s="278" t="s">
        <v>398</v>
      </c>
      <c r="K51" s="321" t="s">
        <v>316</v>
      </c>
      <c r="L51" s="284">
        <v>1</v>
      </c>
      <c r="M51" s="283">
        <v>993595784</v>
      </c>
      <c r="N51" s="282">
        <v>0</v>
      </c>
      <c r="O51" s="283">
        <v>0</v>
      </c>
      <c r="P51" s="282">
        <v>0</v>
      </c>
      <c r="Q51" s="283">
        <v>0</v>
      </c>
      <c r="R51" s="282">
        <v>0</v>
      </c>
      <c r="S51" s="283">
        <v>0</v>
      </c>
      <c r="T51" s="282">
        <v>0</v>
      </c>
      <c r="U51" s="286">
        <v>0</v>
      </c>
    </row>
    <row r="52" spans="2:21" s="227" customFormat="1" ht="20.399999999999999" customHeight="1" x14ac:dyDescent="0.3">
      <c r="B52" s="261"/>
      <c r="C52" s="274"/>
      <c r="D52" s="275"/>
      <c r="E52" s="263"/>
      <c r="F52" s="298"/>
      <c r="G52" s="299"/>
      <c r="H52" s="276" t="s">
        <v>359</v>
      </c>
      <c r="I52" s="300" t="s">
        <v>399</v>
      </c>
      <c r="J52" s="278" t="s">
        <v>400</v>
      </c>
      <c r="K52" s="321" t="s">
        <v>316</v>
      </c>
      <c r="L52" s="284">
        <v>1</v>
      </c>
      <c r="M52" s="283">
        <v>997595868</v>
      </c>
      <c r="N52" s="282">
        <v>0</v>
      </c>
      <c r="O52" s="283">
        <v>0</v>
      </c>
      <c r="P52" s="282">
        <v>0</v>
      </c>
      <c r="Q52" s="283">
        <v>0</v>
      </c>
      <c r="R52" s="282">
        <v>0</v>
      </c>
      <c r="S52" s="283">
        <v>0</v>
      </c>
      <c r="T52" s="282">
        <v>0</v>
      </c>
      <c r="U52" s="286">
        <v>0</v>
      </c>
    </row>
    <row r="53" spans="2:21" s="227" customFormat="1" ht="20.399999999999999" customHeight="1" x14ac:dyDescent="0.3">
      <c r="B53" s="261"/>
      <c r="C53" s="274"/>
      <c r="D53" s="275"/>
      <c r="E53" s="263"/>
      <c r="F53" s="298"/>
      <c r="G53" s="299"/>
      <c r="H53" s="276" t="s">
        <v>361</v>
      </c>
      <c r="I53" s="277" t="s">
        <v>401</v>
      </c>
      <c r="J53" s="288" t="s">
        <v>166</v>
      </c>
      <c r="K53" s="321" t="s">
        <v>316</v>
      </c>
      <c r="L53" s="293">
        <v>1</v>
      </c>
      <c r="M53" s="296">
        <v>499287000</v>
      </c>
      <c r="N53" s="289">
        <v>0</v>
      </c>
      <c r="O53" s="290">
        <v>0</v>
      </c>
      <c r="P53" s="289">
        <v>0</v>
      </c>
      <c r="Q53" s="290">
        <v>0</v>
      </c>
      <c r="R53" s="289">
        <v>0</v>
      </c>
      <c r="S53" s="290">
        <v>0</v>
      </c>
      <c r="T53" s="289">
        <v>0</v>
      </c>
      <c r="U53" s="291">
        <v>0</v>
      </c>
    </row>
    <row r="54" spans="2:21" s="227" customFormat="1" ht="20.399999999999999" customHeight="1" x14ac:dyDescent="0.3">
      <c r="B54" s="261"/>
      <c r="C54" s="274"/>
      <c r="D54" s="275"/>
      <c r="E54" s="263"/>
      <c r="F54" s="298"/>
      <c r="G54" s="299"/>
      <c r="H54" s="276" t="s">
        <v>363</v>
      </c>
      <c r="I54" s="300" t="s">
        <v>402</v>
      </c>
      <c r="J54" s="278" t="s">
        <v>403</v>
      </c>
      <c r="K54" s="321" t="s">
        <v>316</v>
      </c>
      <c r="L54" s="284">
        <v>0</v>
      </c>
      <c r="M54" s="283">
        <v>0</v>
      </c>
      <c r="N54" s="282" t="s">
        <v>193</v>
      </c>
      <c r="O54" s="283">
        <v>10000000000</v>
      </c>
      <c r="P54" s="282" t="s">
        <v>193</v>
      </c>
      <c r="Q54" s="283">
        <v>10000000000</v>
      </c>
      <c r="R54" s="282" t="s">
        <v>193</v>
      </c>
      <c r="S54" s="283">
        <v>10000000000</v>
      </c>
      <c r="T54" s="282" t="s">
        <v>193</v>
      </c>
      <c r="U54" s="286">
        <v>10000000000</v>
      </c>
    </row>
    <row r="55" spans="2:21" s="227" customFormat="1" ht="20.399999999999999" customHeight="1" x14ac:dyDescent="0.3">
      <c r="B55" s="261"/>
      <c r="C55" s="274"/>
      <c r="D55" s="275"/>
      <c r="E55" s="263"/>
      <c r="F55" s="298"/>
      <c r="G55" s="299"/>
      <c r="H55" s="276" t="s">
        <v>365</v>
      </c>
      <c r="I55" s="277" t="s">
        <v>404</v>
      </c>
      <c r="J55" s="288" t="s">
        <v>405</v>
      </c>
      <c r="K55" s="321" t="s">
        <v>316</v>
      </c>
      <c r="L55" s="293">
        <v>1</v>
      </c>
      <c r="M55" s="296">
        <v>100000000</v>
      </c>
      <c r="N55" s="289" t="s">
        <v>118</v>
      </c>
      <c r="O55" s="290">
        <v>100000000</v>
      </c>
      <c r="P55" s="289" t="s">
        <v>118</v>
      </c>
      <c r="Q55" s="290">
        <v>100000000</v>
      </c>
      <c r="R55" s="289" t="s">
        <v>118</v>
      </c>
      <c r="S55" s="290">
        <v>150000000</v>
      </c>
      <c r="T55" s="289" t="s">
        <v>118</v>
      </c>
      <c r="U55" s="291">
        <v>150000000</v>
      </c>
    </row>
    <row r="56" spans="2:21" s="227" customFormat="1" ht="20.399999999999999" customHeight="1" x14ac:dyDescent="0.3">
      <c r="B56" s="261"/>
      <c r="C56" s="274"/>
      <c r="D56" s="275"/>
      <c r="E56" s="263"/>
      <c r="F56" s="298"/>
      <c r="G56" s="299"/>
      <c r="H56" s="276" t="s">
        <v>367</v>
      </c>
      <c r="I56" s="277" t="s">
        <v>406</v>
      </c>
      <c r="J56" s="288" t="s">
        <v>407</v>
      </c>
      <c r="K56" s="321" t="s">
        <v>316</v>
      </c>
      <c r="L56" s="293">
        <v>0</v>
      </c>
      <c r="M56" s="296">
        <v>0</v>
      </c>
      <c r="N56" s="289" t="s">
        <v>118</v>
      </c>
      <c r="O56" s="290">
        <v>1000000000</v>
      </c>
      <c r="P56" s="293" t="s">
        <v>118</v>
      </c>
      <c r="Q56" s="290">
        <v>1000000000</v>
      </c>
      <c r="R56" s="293" t="s">
        <v>118</v>
      </c>
      <c r="S56" s="290">
        <v>1000000000</v>
      </c>
      <c r="T56" s="293" t="s">
        <v>118</v>
      </c>
      <c r="U56" s="291">
        <v>1000000000</v>
      </c>
    </row>
    <row r="57" spans="2:21" s="227" customFormat="1" ht="20.399999999999999" customHeight="1" x14ac:dyDescent="0.3">
      <c r="B57" s="261"/>
      <c r="C57" s="274"/>
      <c r="D57" s="275"/>
      <c r="E57" s="263"/>
      <c r="F57" s="298"/>
      <c r="G57" s="299"/>
      <c r="H57" s="276" t="s">
        <v>369</v>
      </c>
      <c r="I57" s="277" t="s">
        <v>408</v>
      </c>
      <c r="J57" s="288" t="s">
        <v>409</v>
      </c>
      <c r="K57" s="321" t="s">
        <v>316</v>
      </c>
      <c r="L57" s="293">
        <v>0</v>
      </c>
      <c r="M57" s="296">
        <v>0</v>
      </c>
      <c r="N57" s="289" t="s">
        <v>410</v>
      </c>
      <c r="O57" s="290">
        <v>750000000</v>
      </c>
      <c r="P57" s="293" t="s">
        <v>411</v>
      </c>
      <c r="Q57" s="290">
        <v>200000000</v>
      </c>
      <c r="R57" s="289" t="s">
        <v>410</v>
      </c>
      <c r="S57" s="290">
        <v>750000000</v>
      </c>
      <c r="T57" s="289" t="s">
        <v>410</v>
      </c>
      <c r="U57" s="291">
        <v>750000000</v>
      </c>
    </row>
    <row r="58" spans="2:21" s="227" customFormat="1" ht="20.399999999999999" customHeight="1" x14ac:dyDescent="0.3">
      <c r="B58" s="261"/>
      <c r="C58" s="274"/>
      <c r="D58" s="275"/>
      <c r="E58" s="263"/>
      <c r="F58" s="298"/>
      <c r="G58" s="299"/>
      <c r="H58" s="276" t="s">
        <v>371</v>
      </c>
      <c r="I58" s="300" t="s">
        <v>412</v>
      </c>
      <c r="J58" s="278" t="s">
        <v>413</v>
      </c>
      <c r="K58" s="321" t="s">
        <v>316</v>
      </c>
      <c r="L58" s="284">
        <v>0</v>
      </c>
      <c r="M58" s="283">
        <v>0</v>
      </c>
      <c r="N58" s="282" t="s">
        <v>118</v>
      </c>
      <c r="O58" s="323">
        <v>750000000</v>
      </c>
      <c r="P58" s="282" t="s">
        <v>118</v>
      </c>
      <c r="Q58" s="323">
        <v>200000000</v>
      </c>
      <c r="R58" s="282" t="s">
        <v>118</v>
      </c>
      <c r="S58" s="323">
        <v>200000000</v>
      </c>
      <c r="T58" s="282" t="s">
        <v>118</v>
      </c>
      <c r="U58" s="324">
        <v>200000000</v>
      </c>
    </row>
    <row r="59" spans="2:21" s="227" customFormat="1" ht="20.399999999999999" customHeight="1" x14ac:dyDescent="0.3">
      <c r="B59" s="261"/>
      <c r="C59" s="274"/>
      <c r="D59" s="275"/>
      <c r="E59" s="263"/>
      <c r="F59" s="298"/>
      <c r="G59" s="299"/>
      <c r="H59" s="325"/>
      <c r="I59" s="308" t="s">
        <v>74</v>
      </c>
      <c r="J59" s="326" t="s">
        <v>414</v>
      </c>
      <c r="K59" s="327"/>
      <c r="L59" s="258">
        <v>1</v>
      </c>
      <c r="M59" s="328">
        <f>SUM(M60:M87)</f>
        <v>206181054280</v>
      </c>
      <c r="N59" s="258">
        <v>1</v>
      </c>
      <c r="O59" s="328">
        <f>SUM(O60:O87)</f>
        <v>88500000000</v>
      </c>
      <c r="P59" s="258">
        <v>1</v>
      </c>
      <c r="Q59" s="328">
        <f>SUM(Q60:Q87)</f>
        <v>88500000000</v>
      </c>
      <c r="R59" s="258">
        <v>1</v>
      </c>
      <c r="S59" s="328">
        <f>SUM(S60:S87)</f>
        <v>88500000000</v>
      </c>
      <c r="T59" s="258">
        <v>1</v>
      </c>
      <c r="U59" s="329">
        <f>SUM(U60:U87)</f>
        <v>88500000000</v>
      </c>
    </row>
    <row r="60" spans="2:21" s="227" customFormat="1" ht="20.399999999999999" customHeight="1" x14ac:dyDescent="0.3">
      <c r="B60" s="261"/>
      <c r="C60" s="274"/>
      <c r="D60" s="275"/>
      <c r="E60" s="263"/>
      <c r="F60" s="298"/>
      <c r="G60" s="299"/>
      <c r="H60" s="330" t="s">
        <v>24</v>
      </c>
      <c r="I60" s="266" t="s">
        <v>415</v>
      </c>
      <c r="J60" s="312" t="s">
        <v>416</v>
      </c>
      <c r="K60" s="318" t="s">
        <v>316</v>
      </c>
      <c r="L60" s="331">
        <v>0.04</v>
      </c>
      <c r="M60" s="315">
        <v>237010338</v>
      </c>
      <c r="N60" s="314">
        <v>0</v>
      </c>
      <c r="O60" s="332">
        <v>0</v>
      </c>
      <c r="P60" s="314">
        <v>0</v>
      </c>
      <c r="Q60" s="332">
        <v>0</v>
      </c>
      <c r="R60" s="314">
        <v>0</v>
      </c>
      <c r="S60" s="332">
        <v>0</v>
      </c>
      <c r="T60" s="314">
        <v>0</v>
      </c>
      <c r="U60" s="333">
        <v>0</v>
      </c>
    </row>
    <row r="61" spans="2:21" s="227" customFormat="1" ht="20.399999999999999" customHeight="1" x14ac:dyDescent="0.3">
      <c r="B61" s="261"/>
      <c r="C61" s="274"/>
      <c r="D61" s="275"/>
      <c r="E61" s="263"/>
      <c r="F61" s="298"/>
      <c r="G61" s="299"/>
      <c r="H61" s="334" t="s">
        <v>119</v>
      </c>
      <c r="I61" s="277" t="s">
        <v>417</v>
      </c>
      <c r="J61" s="288" t="s">
        <v>418</v>
      </c>
      <c r="K61" s="321" t="s">
        <v>316</v>
      </c>
      <c r="L61" s="331">
        <v>0.04</v>
      </c>
      <c r="M61" s="296">
        <v>237798434</v>
      </c>
      <c r="N61" s="293">
        <v>0</v>
      </c>
      <c r="O61" s="290">
        <v>0</v>
      </c>
      <c r="P61" s="293">
        <v>0</v>
      </c>
      <c r="Q61" s="290">
        <v>0</v>
      </c>
      <c r="R61" s="293">
        <v>0</v>
      </c>
      <c r="S61" s="290">
        <v>0</v>
      </c>
      <c r="T61" s="293">
        <v>0</v>
      </c>
      <c r="U61" s="291">
        <v>0</v>
      </c>
    </row>
    <row r="62" spans="2:21" s="227" customFormat="1" ht="20.399999999999999" customHeight="1" x14ac:dyDescent="0.3">
      <c r="B62" s="261"/>
      <c r="C62" s="274"/>
      <c r="D62" s="275"/>
      <c r="E62" s="263"/>
      <c r="F62" s="298"/>
      <c r="G62" s="299"/>
      <c r="H62" s="334" t="s">
        <v>120</v>
      </c>
      <c r="I62" s="277" t="s">
        <v>419</v>
      </c>
      <c r="J62" s="288" t="s">
        <v>420</v>
      </c>
      <c r="K62" s="321" t="s">
        <v>316</v>
      </c>
      <c r="L62" s="331">
        <v>0.04</v>
      </c>
      <c r="M62" s="296">
        <v>349936005</v>
      </c>
      <c r="N62" s="293">
        <v>0</v>
      </c>
      <c r="O62" s="290">
        <v>0</v>
      </c>
      <c r="P62" s="293">
        <v>0</v>
      </c>
      <c r="Q62" s="290">
        <v>0</v>
      </c>
      <c r="R62" s="293">
        <v>0</v>
      </c>
      <c r="S62" s="290">
        <v>0</v>
      </c>
      <c r="T62" s="293">
        <v>0</v>
      </c>
      <c r="U62" s="291">
        <v>0</v>
      </c>
    </row>
    <row r="63" spans="2:21" s="227" customFormat="1" ht="20.399999999999999" customHeight="1" x14ac:dyDescent="0.3">
      <c r="B63" s="335"/>
      <c r="C63" s="336"/>
      <c r="D63" s="337"/>
      <c r="E63" s="338"/>
      <c r="F63" s="339"/>
      <c r="G63" s="340"/>
      <c r="H63" s="341" t="s">
        <v>121</v>
      </c>
      <c r="I63" s="342" t="s">
        <v>421</v>
      </c>
      <c r="J63" s="343" t="s">
        <v>422</v>
      </c>
      <c r="K63" s="344" t="s">
        <v>316</v>
      </c>
      <c r="L63" s="345">
        <v>0.04</v>
      </c>
      <c r="M63" s="346">
        <v>232097159</v>
      </c>
      <c r="N63" s="347">
        <v>0</v>
      </c>
      <c r="O63" s="348">
        <v>0</v>
      </c>
      <c r="P63" s="347">
        <v>0</v>
      </c>
      <c r="Q63" s="348">
        <v>0</v>
      </c>
      <c r="R63" s="347">
        <v>0</v>
      </c>
      <c r="S63" s="348">
        <v>0</v>
      </c>
      <c r="T63" s="347">
        <v>0</v>
      </c>
      <c r="U63" s="349">
        <v>0</v>
      </c>
    </row>
    <row r="64" spans="2:21" s="227" customFormat="1" ht="20.399999999999999" customHeight="1" x14ac:dyDescent="0.3">
      <c r="B64" s="261"/>
      <c r="C64" s="274"/>
      <c r="D64" s="275"/>
      <c r="E64" s="263"/>
      <c r="F64" s="298"/>
      <c r="G64" s="299"/>
      <c r="H64" s="350" t="s">
        <v>326</v>
      </c>
      <c r="I64" s="311" t="s">
        <v>423</v>
      </c>
      <c r="J64" s="312" t="s">
        <v>424</v>
      </c>
      <c r="K64" s="318" t="s">
        <v>316</v>
      </c>
      <c r="L64" s="331">
        <v>0.04</v>
      </c>
      <c r="M64" s="315">
        <v>193432430</v>
      </c>
      <c r="N64" s="314">
        <v>0</v>
      </c>
      <c r="O64" s="332">
        <v>0</v>
      </c>
      <c r="P64" s="314">
        <v>0</v>
      </c>
      <c r="Q64" s="332">
        <v>0</v>
      </c>
      <c r="R64" s="314">
        <v>0</v>
      </c>
      <c r="S64" s="332">
        <v>0</v>
      </c>
      <c r="T64" s="314">
        <v>0</v>
      </c>
      <c r="U64" s="333">
        <v>0</v>
      </c>
    </row>
    <row r="65" spans="2:21" s="227" customFormat="1" ht="20.399999999999999" customHeight="1" x14ac:dyDescent="0.3">
      <c r="B65" s="261"/>
      <c r="C65" s="274"/>
      <c r="D65" s="275"/>
      <c r="E65" s="263"/>
      <c r="F65" s="298"/>
      <c r="G65" s="299"/>
      <c r="H65" s="334" t="s">
        <v>329</v>
      </c>
      <c r="I65" s="277" t="s">
        <v>425</v>
      </c>
      <c r="J65" s="288" t="s">
        <v>426</v>
      </c>
      <c r="K65" s="321" t="s">
        <v>316</v>
      </c>
      <c r="L65" s="331">
        <v>0.04</v>
      </c>
      <c r="M65" s="296">
        <v>198649418</v>
      </c>
      <c r="N65" s="293">
        <v>0</v>
      </c>
      <c r="O65" s="290">
        <v>0</v>
      </c>
      <c r="P65" s="293">
        <v>0</v>
      </c>
      <c r="Q65" s="290">
        <v>0</v>
      </c>
      <c r="R65" s="293">
        <v>0</v>
      </c>
      <c r="S65" s="290">
        <v>0</v>
      </c>
      <c r="T65" s="293">
        <v>0</v>
      </c>
      <c r="U65" s="291">
        <v>0</v>
      </c>
    </row>
    <row r="66" spans="2:21" s="227" customFormat="1" ht="20.399999999999999" customHeight="1" x14ac:dyDescent="0.3">
      <c r="B66" s="261"/>
      <c r="C66" s="274"/>
      <c r="D66" s="275"/>
      <c r="E66" s="263"/>
      <c r="F66" s="298"/>
      <c r="G66" s="299"/>
      <c r="H66" s="334" t="s">
        <v>331</v>
      </c>
      <c r="I66" s="277" t="s">
        <v>427</v>
      </c>
      <c r="J66" s="288" t="s">
        <v>428</v>
      </c>
      <c r="K66" s="321" t="s">
        <v>316</v>
      </c>
      <c r="L66" s="331">
        <v>0.04</v>
      </c>
      <c r="M66" s="296">
        <v>348988608</v>
      </c>
      <c r="N66" s="293">
        <v>0</v>
      </c>
      <c r="O66" s="290">
        <v>0</v>
      </c>
      <c r="P66" s="293">
        <v>0</v>
      </c>
      <c r="Q66" s="290">
        <v>0</v>
      </c>
      <c r="R66" s="293">
        <v>0</v>
      </c>
      <c r="S66" s="290">
        <v>0</v>
      </c>
      <c r="T66" s="293">
        <v>0</v>
      </c>
      <c r="U66" s="291">
        <v>0</v>
      </c>
    </row>
    <row r="67" spans="2:21" s="227" customFormat="1" ht="20.399999999999999" customHeight="1" x14ac:dyDescent="0.3">
      <c r="B67" s="261"/>
      <c r="C67" s="274"/>
      <c r="D67" s="275"/>
      <c r="E67" s="263"/>
      <c r="F67" s="298"/>
      <c r="G67" s="299"/>
      <c r="H67" s="334" t="s">
        <v>335</v>
      </c>
      <c r="I67" s="277" t="s">
        <v>429</v>
      </c>
      <c r="J67" s="288" t="s">
        <v>430</v>
      </c>
      <c r="K67" s="321" t="s">
        <v>316</v>
      </c>
      <c r="L67" s="331">
        <v>0.04</v>
      </c>
      <c r="M67" s="296">
        <v>2571305208</v>
      </c>
      <c r="N67" s="293">
        <v>0</v>
      </c>
      <c r="O67" s="290">
        <v>0</v>
      </c>
      <c r="P67" s="293">
        <v>0</v>
      </c>
      <c r="Q67" s="290">
        <v>0</v>
      </c>
      <c r="R67" s="293">
        <v>0</v>
      </c>
      <c r="S67" s="290">
        <v>0</v>
      </c>
      <c r="T67" s="293">
        <v>0</v>
      </c>
      <c r="U67" s="291">
        <v>0</v>
      </c>
    </row>
    <row r="68" spans="2:21" s="227" customFormat="1" ht="20.399999999999999" customHeight="1" x14ac:dyDescent="0.3">
      <c r="B68" s="261"/>
      <c r="C68" s="274"/>
      <c r="D68" s="275"/>
      <c r="E68" s="263"/>
      <c r="F68" s="298"/>
      <c r="G68" s="299"/>
      <c r="H68" s="334" t="s">
        <v>339</v>
      </c>
      <c r="I68" s="277" t="s">
        <v>431</v>
      </c>
      <c r="J68" s="288" t="s">
        <v>432</v>
      </c>
      <c r="K68" s="321" t="s">
        <v>316</v>
      </c>
      <c r="L68" s="293" t="s">
        <v>433</v>
      </c>
      <c r="M68" s="296">
        <v>31753885000</v>
      </c>
      <c r="N68" s="314">
        <v>0</v>
      </c>
      <c r="O68" s="290">
        <v>0</v>
      </c>
      <c r="P68" s="314">
        <v>0</v>
      </c>
      <c r="Q68" s="290">
        <v>0</v>
      </c>
      <c r="R68" s="314">
        <v>0</v>
      </c>
      <c r="S68" s="290">
        <v>0</v>
      </c>
      <c r="T68" s="314">
        <v>0</v>
      </c>
      <c r="U68" s="291">
        <v>0</v>
      </c>
    </row>
    <row r="69" spans="2:21" s="227" customFormat="1" ht="20.399999999999999" customHeight="1" x14ac:dyDescent="0.3">
      <c r="B69" s="261"/>
      <c r="C69" s="274"/>
      <c r="D69" s="275"/>
      <c r="E69" s="263"/>
      <c r="F69" s="298"/>
      <c r="G69" s="299"/>
      <c r="H69" s="334" t="s">
        <v>346</v>
      </c>
      <c r="I69" s="277" t="s">
        <v>434</v>
      </c>
      <c r="J69" s="288" t="s">
        <v>432</v>
      </c>
      <c r="K69" s="321" t="s">
        <v>316</v>
      </c>
      <c r="L69" s="293" t="s">
        <v>433</v>
      </c>
      <c r="M69" s="296">
        <v>6624429000</v>
      </c>
      <c r="N69" s="293">
        <v>0</v>
      </c>
      <c r="O69" s="290">
        <v>0</v>
      </c>
      <c r="P69" s="293">
        <v>0</v>
      </c>
      <c r="Q69" s="290">
        <v>0</v>
      </c>
      <c r="R69" s="293">
        <v>0</v>
      </c>
      <c r="S69" s="290">
        <v>0</v>
      </c>
      <c r="T69" s="293">
        <v>0</v>
      </c>
      <c r="U69" s="291">
        <v>0</v>
      </c>
    </row>
    <row r="70" spans="2:21" s="227" customFormat="1" ht="20.399999999999999" customHeight="1" x14ac:dyDescent="0.3">
      <c r="B70" s="261"/>
      <c r="C70" s="274"/>
      <c r="D70" s="275"/>
      <c r="E70" s="263"/>
      <c r="F70" s="298"/>
      <c r="G70" s="299"/>
      <c r="H70" s="334" t="s">
        <v>350</v>
      </c>
      <c r="I70" s="277" t="s">
        <v>435</v>
      </c>
      <c r="J70" s="288" t="s">
        <v>432</v>
      </c>
      <c r="K70" s="321" t="s">
        <v>316</v>
      </c>
      <c r="L70" s="293" t="s">
        <v>433</v>
      </c>
      <c r="M70" s="296">
        <v>76036751000</v>
      </c>
      <c r="N70" s="293">
        <v>0</v>
      </c>
      <c r="O70" s="290">
        <v>0</v>
      </c>
      <c r="P70" s="293">
        <v>0</v>
      </c>
      <c r="Q70" s="290">
        <v>0</v>
      </c>
      <c r="R70" s="293">
        <v>0</v>
      </c>
      <c r="S70" s="290">
        <v>0</v>
      </c>
      <c r="T70" s="293">
        <v>0</v>
      </c>
      <c r="U70" s="291">
        <v>0</v>
      </c>
    </row>
    <row r="71" spans="2:21" s="227" customFormat="1" ht="20.399999999999999" customHeight="1" x14ac:dyDescent="0.3">
      <c r="B71" s="261"/>
      <c r="C71" s="274"/>
      <c r="D71" s="275"/>
      <c r="E71" s="263"/>
      <c r="F71" s="298"/>
      <c r="G71" s="299"/>
      <c r="H71" s="334" t="s">
        <v>356</v>
      </c>
      <c r="I71" s="277" t="s">
        <v>436</v>
      </c>
      <c r="J71" s="288" t="s">
        <v>432</v>
      </c>
      <c r="K71" s="321" t="s">
        <v>316</v>
      </c>
      <c r="L71" s="293" t="s">
        <v>433</v>
      </c>
      <c r="M71" s="296">
        <v>24169770000</v>
      </c>
      <c r="N71" s="293">
        <v>0</v>
      </c>
      <c r="O71" s="290">
        <v>0</v>
      </c>
      <c r="P71" s="293">
        <v>0</v>
      </c>
      <c r="Q71" s="290">
        <v>0</v>
      </c>
      <c r="R71" s="293">
        <v>0</v>
      </c>
      <c r="S71" s="290">
        <v>0</v>
      </c>
      <c r="T71" s="293">
        <v>0</v>
      </c>
      <c r="U71" s="291">
        <v>0</v>
      </c>
    </row>
    <row r="72" spans="2:21" s="227" customFormat="1" ht="20.399999999999999" customHeight="1" x14ac:dyDescent="0.3">
      <c r="B72" s="261"/>
      <c r="C72" s="274"/>
      <c r="D72" s="275"/>
      <c r="E72" s="263"/>
      <c r="F72" s="298"/>
      <c r="G72" s="299"/>
      <c r="H72" s="334" t="s">
        <v>359</v>
      </c>
      <c r="I72" s="277" t="s">
        <v>437</v>
      </c>
      <c r="J72" s="288" t="s">
        <v>432</v>
      </c>
      <c r="K72" s="321" t="s">
        <v>316</v>
      </c>
      <c r="L72" s="293" t="s">
        <v>433</v>
      </c>
      <c r="M72" s="296">
        <v>9789040000</v>
      </c>
      <c r="N72" s="293">
        <v>0</v>
      </c>
      <c r="O72" s="290">
        <v>0</v>
      </c>
      <c r="P72" s="293">
        <v>0</v>
      </c>
      <c r="Q72" s="290">
        <v>0</v>
      </c>
      <c r="R72" s="293">
        <v>0</v>
      </c>
      <c r="S72" s="290">
        <v>0</v>
      </c>
      <c r="T72" s="293">
        <v>0</v>
      </c>
      <c r="U72" s="291">
        <v>0</v>
      </c>
    </row>
    <row r="73" spans="2:21" s="227" customFormat="1" ht="20.399999999999999" customHeight="1" x14ac:dyDescent="0.3">
      <c r="B73" s="261"/>
      <c r="C73" s="274"/>
      <c r="D73" s="275"/>
      <c r="E73" s="263"/>
      <c r="F73" s="298"/>
      <c r="G73" s="299"/>
      <c r="H73" s="334" t="s">
        <v>361</v>
      </c>
      <c r="I73" s="277" t="s">
        <v>438</v>
      </c>
      <c r="J73" s="288" t="s">
        <v>432</v>
      </c>
      <c r="K73" s="321" t="s">
        <v>316</v>
      </c>
      <c r="L73" s="293" t="s">
        <v>433</v>
      </c>
      <c r="M73" s="296">
        <v>10775320000</v>
      </c>
      <c r="N73" s="293">
        <v>0</v>
      </c>
      <c r="O73" s="290">
        <v>0</v>
      </c>
      <c r="P73" s="293">
        <v>0</v>
      </c>
      <c r="Q73" s="290">
        <v>0</v>
      </c>
      <c r="R73" s="293">
        <v>0</v>
      </c>
      <c r="S73" s="290">
        <v>0</v>
      </c>
      <c r="T73" s="293">
        <v>0</v>
      </c>
      <c r="U73" s="291">
        <v>0</v>
      </c>
    </row>
    <row r="74" spans="2:21" s="227" customFormat="1" ht="20.399999999999999" customHeight="1" x14ac:dyDescent="0.3">
      <c r="B74" s="261"/>
      <c r="C74" s="274"/>
      <c r="D74" s="275"/>
      <c r="E74" s="263"/>
      <c r="F74" s="298"/>
      <c r="G74" s="299"/>
      <c r="H74" s="334" t="s">
        <v>363</v>
      </c>
      <c r="I74" s="277" t="s">
        <v>439</v>
      </c>
      <c r="J74" s="288" t="s">
        <v>432</v>
      </c>
      <c r="K74" s="321" t="s">
        <v>316</v>
      </c>
      <c r="L74" s="293" t="s">
        <v>433</v>
      </c>
      <c r="M74" s="296">
        <v>29894081680</v>
      </c>
      <c r="N74" s="293">
        <v>0</v>
      </c>
      <c r="O74" s="290">
        <v>0</v>
      </c>
      <c r="P74" s="293">
        <v>0</v>
      </c>
      <c r="Q74" s="290">
        <v>0</v>
      </c>
      <c r="R74" s="293">
        <v>0</v>
      </c>
      <c r="S74" s="290">
        <v>0</v>
      </c>
      <c r="T74" s="293">
        <v>0</v>
      </c>
      <c r="U74" s="291">
        <v>0</v>
      </c>
    </row>
    <row r="75" spans="2:21" s="227" customFormat="1" ht="20.399999999999999" customHeight="1" x14ac:dyDescent="0.3">
      <c r="B75" s="261"/>
      <c r="C75" s="274"/>
      <c r="D75" s="275"/>
      <c r="E75" s="263"/>
      <c r="F75" s="298"/>
      <c r="G75" s="299"/>
      <c r="H75" s="334" t="s">
        <v>365</v>
      </c>
      <c r="I75" s="277" t="s">
        <v>440</v>
      </c>
      <c r="J75" s="288" t="s">
        <v>432</v>
      </c>
      <c r="K75" s="321" t="s">
        <v>316</v>
      </c>
      <c r="L75" s="293" t="s">
        <v>433</v>
      </c>
      <c r="M75" s="296">
        <v>12268560000</v>
      </c>
      <c r="N75" s="293">
        <v>0</v>
      </c>
      <c r="O75" s="290">
        <v>0</v>
      </c>
      <c r="P75" s="293">
        <v>0</v>
      </c>
      <c r="Q75" s="290">
        <v>0</v>
      </c>
      <c r="R75" s="293">
        <v>0</v>
      </c>
      <c r="S75" s="290">
        <v>0</v>
      </c>
      <c r="T75" s="293">
        <v>0</v>
      </c>
      <c r="U75" s="291">
        <v>0</v>
      </c>
    </row>
    <row r="76" spans="2:21" s="227" customFormat="1" ht="20.399999999999999" customHeight="1" x14ac:dyDescent="0.3">
      <c r="B76" s="261"/>
      <c r="C76" s="274"/>
      <c r="D76" s="275"/>
      <c r="E76" s="263"/>
      <c r="F76" s="298"/>
      <c r="G76" s="299"/>
      <c r="H76" s="334" t="s">
        <v>367</v>
      </c>
      <c r="I76" s="277" t="s">
        <v>441</v>
      </c>
      <c r="J76" s="288" t="s">
        <v>442</v>
      </c>
      <c r="K76" s="321" t="s">
        <v>316</v>
      </c>
      <c r="L76" s="321" t="s">
        <v>316</v>
      </c>
      <c r="M76" s="296">
        <v>0</v>
      </c>
      <c r="N76" s="289" t="s">
        <v>443</v>
      </c>
      <c r="O76" s="290">
        <v>8000000000</v>
      </c>
      <c r="P76" s="293" t="s">
        <v>444</v>
      </c>
      <c r="Q76" s="290">
        <v>8000000000</v>
      </c>
      <c r="R76" s="289" t="s">
        <v>445</v>
      </c>
      <c r="S76" s="290">
        <v>8000000000</v>
      </c>
      <c r="T76" s="289" t="s">
        <v>445</v>
      </c>
      <c r="U76" s="291">
        <v>8000000000</v>
      </c>
    </row>
    <row r="77" spans="2:21" s="227" customFormat="1" ht="20.399999999999999" customHeight="1" x14ac:dyDescent="0.3">
      <c r="B77" s="261"/>
      <c r="C77" s="274"/>
      <c r="D77" s="275"/>
      <c r="E77" s="263"/>
      <c r="F77" s="298"/>
      <c r="G77" s="299"/>
      <c r="H77" s="334" t="s">
        <v>369</v>
      </c>
      <c r="I77" s="277" t="s">
        <v>446</v>
      </c>
      <c r="J77" s="288" t="s">
        <v>442</v>
      </c>
      <c r="K77" s="321" t="s">
        <v>316</v>
      </c>
      <c r="L77" s="321" t="s">
        <v>316</v>
      </c>
      <c r="M77" s="296">
        <v>0</v>
      </c>
      <c r="N77" s="289" t="s">
        <v>443</v>
      </c>
      <c r="O77" s="290">
        <v>8000000000</v>
      </c>
      <c r="P77" s="289" t="s">
        <v>443</v>
      </c>
      <c r="Q77" s="290">
        <v>8000000000</v>
      </c>
      <c r="R77" s="289" t="s">
        <v>445</v>
      </c>
      <c r="S77" s="290">
        <v>8000000000</v>
      </c>
      <c r="T77" s="289" t="s">
        <v>445</v>
      </c>
      <c r="U77" s="291">
        <v>8000000000</v>
      </c>
    </row>
    <row r="78" spans="2:21" s="227" customFormat="1" ht="20.399999999999999" customHeight="1" x14ac:dyDescent="0.3">
      <c r="B78" s="261"/>
      <c r="C78" s="274"/>
      <c r="D78" s="275"/>
      <c r="E78" s="263"/>
      <c r="F78" s="298"/>
      <c r="G78" s="299"/>
      <c r="H78" s="334" t="s">
        <v>371</v>
      </c>
      <c r="I78" s="277" t="s">
        <v>447</v>
      </c>
      <c r="J78" s="288" t="s">
        <v>442</v>
      </c>
      <c r="K78" s="321" t="s">
        <v>316</v>
      </c>
      <c r="L78" s="321" t="s">
        <v>316</v>
      </c>
      <c r="M78" s="296">
        <v>0</v>
      </c>
      <c r="N78" s="289" t="s">
        <v>448</v>
      </c>
      <c r="O78" s="290">
        <v>8000000000</v>
      </c>
      <c r="P78" s="293" t="s">
        <v>449</v>
      </c>
      <c r="Q78" s="290">
        <v>8000000000</v>
      </c>
      <c r="R78" s="289" t="s">
        <v>450</v>
      </c>
      <c r="S78" s="290">
        <v>8000000000</v>
      </c>
      <c r="T78" s="289" t="s">
        <v>450</v>
      </c>
      <c r="U78" s="291">
        <v>8000000000</v>
      </c>
    </row>
    <row r="79" spans="2:21" s="227" customFormat="1" ht="20.399999999999999" customHeight="1" x14ac:dyDescent="0.3">
      <c r="B79" s="261"/>
      <c r="C79" s="274"/>
      <c r="D79" s="275"/>
      <c r="E79" s="263"/>
      <c r="F79" s="298"/>
      <c r="G79" s="299"/>
      <c r="H79" s="334" t="s">
        <v>373</v>
      </c>
      <c r="I79" s="277" t="s">
        <v>451</v>
      </c>
      <c r="J79" s="288" t="s">
        <v>442</v>
      </c>
      <c r="K79" s="321" t="s">
        <v>316</v>
      </c>
      <c r="L79" s="321" t="s">
        <v>316</v>
      </c>
      <c r="M79" s="296">
        <v>0</v>
      </c>
      <c r="N79" s="289" t="s">
        <v>448</v>
      </c>
      <c r="O79" s="290">
        <v>8000000000</v>
      </c>
      <c r="P79" s="289" t="s">
        <v>452</v>
      </c>
      <c r="Q79" s="290">
        <v>8000000000</v>
      </c>
      <c r="R79" s="289" t="s">
        <v>453</v>
      </c>
      <c r="S79" s="290">
        <v>8000000000</v>
      </c>
      <c r="T79" s="289" t="s">
        <v>453</v>
      </c>
      <c r="U79" s="291">
        <v>8000000000</v>
      </c>
    </row>
    <row r="80" spans="2:21" s="227" customFormat="1" ht="20.399999999999999" customHeight="1" x14ac:dyDescent="0.3">
      <c r="B80" s="261"/>
      <c r="C80" s="274"/>
      <c r="D80" s="275"/>
      <c r="E80" s="263"/>
      <c r="F80" s="298"/>
      <c r="G80" s="299"/>
      <c r="H80" s="334" t="s">
        <v>375</v>
      </c>
      <c r="I80" s="277" t="s">
        <v>454</v>
      </c>
      <c r="J80" s="288" t="s">
        <v>442</v>
      </c>
      <c r="K80" s="321" t="s">
        <v>316</v>
      </c>
      <c r="L80" s="321" t="s">
        <v>316</v>
      </c>
      <c r="M80" s="296">
        <v>0</v>
      </c>
      <c r="N80" s="289" t="s">
        <v>443</v>
      </c>
      <c r="O80" s="290">
        <v>8000000000</v>
      </c>
      <c r="P80" s="293" t="s">
        <v>455</v>
      </c>
      <c r="Q80" s="290">
        <v>8000000000</v>
      </c>
      <c r="R80" s="289" t="s">
        <v>445</v>
      </c>
      <c r="S80" s="290">
        <v>8000000000</v>
      </c>
      <c r="T80" s="289" t="s">
        <v>445</v>
      </c>
      <c r="U80" s="291">
        <v>8000000000</v>
      </c>
    </row>
    <row r="81" spans="2:21" s="227" customFormat="1" ht="20.399999999999999" customHeight="1" x14ac:dyDescent="0.3">
      <c r="B81" s="261"/>
      <c r="C81" s="274"/>
      <c r="D81" s="275"/>
      <c r="E81" s="263"/>
      <c r="F81" s="298"/>
      <c r="G81" s="299"/>
      <c r="H81" s="334" t="s">
        <v>377</v>
      </c>
      <c r="I81" s="277" t="s">
        <v>456</v>
      </c>
      <c r="J81" s="288" t="s">
        <v>442</v>
      </c>
      <c r="K81" s="321" t="s">
        <v>316</v>
      </c>
      <c r="L81" s="321" t="s">
        <v>316</v>
      </c>
      <c r="M81" s="296">
        <v>0</v>
      </c>
      <c r="N81" s="289" t="s">
        <v>443</v>
      </c>
      <c r="O81" s="290">
        <v>8000000000</v>
      </c>
      <c r="P81" s="289" t="s">
        <v>448</v>
      </c>
      <c r="Q81" s="290">
        <v>8000000000</v>
      </c>
      <c r="R81" s="289" t="s">
        <v>445</v>
      </c>
      <c r="S81" s="290">
        <v>8000000000</v>
      </c>
      <c r="T81" s="289" t="s">
        <v>445</v>
      </c>
      <c r="U81" s="291">
        <v>8000000000</v>
      </c>
    </row>
    <row r="82" spans="2:21" s="227" customFormat="1" ht="20.399999999999999" customHeight="1" x14ac:dyDescent="0.3">
      <c r="B82" s="261"/>
      <c r="C82" s="274"/>
      <c r="D82" s="275"/>
      <c r="E82" s="263"/>
      <c r="F82" s="298"/>
      <c r="G82" s="299"/>
      <c r="H82" s="334" t="s">
        <v>457</v>
      </c>
      <c r="I82" s="277" t="s">
        <v>458</v>
      </c>
      <c r="J82" s="288" t="s">
        <v>442</v>
      </c>
      <c r="K82" s="321" t="s">
        <v>316</v>
      </c>
      <c r="L82" s="321" t="s">
        <v>316</v>
      </c>
      <c r="M82" s="296">
        <v>0</v>
      </c>
      <c r="N82" s="289" t="s">
        <v>448</v>
      </c>
      <c r="O82" s="290">
        <v>8000000000</v>
      </c>
      <c r="P82" s="289" t="s">
        <v>452</v>
      </c>
      <c r="Q82" s="290">
        <v>8000000000</v>
      </c>
      <c r="R82" s="289" t="s">
        <v>450</v>
      </c>
      <c r="S82" s="290">
        <v>8000000000</v>
      </c>
      <c r="T82" s="289" t="s">
        <v>450</v>
      </c>
      <c r="U82" s="291">
        <v>8000000000</v>
      </c>
    </row>
    <row r="83" spans="2:21" s="227" customFormat="1" ht="20.399999999999999" customHeight="1" x14ac:dyDescent="0.3">
      <c r="B83" s="261"/>
      <c r="C83" s="274"/>
      <c r="D83" s="275"/>
      <c r="E83" s="263"/>
      <c r="F83" s="298"/>
      <c r="G83" s="299"/>
      <c r="H83" s="334" t="s">
        <v>459</v>
      </c>
      <c r="I83" s="277" t="s">
        <v>460</v>
      </c>
      <c r="J83" s="288" t="s">
        <v>442</v>
      </c>
      <c r="K83" s="321" t="s">
        <v>316</v>
      </c>
      <c r="L83" s="321" t="s">
        <v>316</v>
      </c>
      <c r="M83" s="296">
        <v>0</v>
      </c>
      <c r="N83" s="289" t="s">
        <v>443</v>
      </c>
      <c r="O83" s="290">
        <v>8000000000</v>
      </c>
      <c r="P83" s="289" t="s">
        <v>461</v>
      </c>
      <c r="Q83" s="290">
        <v>8000000000</v>
      </c>
      <c r="R83" s="289" t="s">
        <v>445</v>
      </c>
      <c r="S83" s="290">
        <v>8000000000</v>
      </c>
      <c r="T83" s="289" t="s">
        <v>445</v>
      </c>
      <c r="U83" s="291">
        <v>8000000000</v>
      </c>
    </row>
    <row r="84" spans="2:21" s="227" customFormat="1" ht="20.399999999999999" customHeight="1" x14ac:dyDescent="0.3">
      <c r="B84" s="261"/>
      <c r="C84" s="274"/>
      <c r="D84" s="275"/>
      <c r="E84" s="263"/>
      <c r="F84" s="298"/>
      <c r="G84" s="299"/>
      <c r="H84" s="334" t="s">
        <v>462</v>
      </c>
      <c r="I84" s="277" t="s">
        <v>463</v>
      </c>
      <c r="J84" s="288" t="s">
        <v>442</v>
      </c>
      <c r="K84" s="321" t="s">
        <v>316</v>
      </c>
      <c r="L84" s="321" t="s">
        <v>316</v>
      </c>
      <c r="M84" s="296">
        <v>0</v>
      </c>
      <c r="N84" s="289" t="s">
        <v>443</v>
      </c>
      <c r="O84" s="290">
        <v>8000000000</v>
      </c>
      <c r="P84" s="289" t="s">
        <v>443</v>
      </c>
      <c r="Q84" s="290">
        <v>8000000000</v>
      </c>
      <c r="R84" s="289" t="s">
        <v>445</v>
      </c>
      <c r="S84" s="290">
        <v>8000000000</v>
      </c>
      <c r="T84" s="289" t="s">
        <v>445</v>
      </c>
      <c r="U84" s="291">
        <v>8000000000</v>
      </c>
    </row>
    <row r="85" spans="2:21" s="227" customFormat="1" ht="20.399999999999999" customHeight="1" x14ac:dyDescent="0.3">
      <c r="B85" s="261"/>
      <c r="C85" s="274"/>
      <c r="D85" s="275"/>
      <c r="E85" s="263"/>
      <c r="F85" s="298"/>
      <c r="G85" s="299"/>
      <c r="H85" s="334" t="s">
        <v>464</v>
      </c>
      <c r="I85" s="277" t="s">
        <v>465</v>
      </c>
      <c r="J85" s="288" t="s">
        <v>442</v>
      </c>
      <c r="K85" s="321" t="s">
        <v>316</v>
      </c>
      <c r="L85" s="321" t="s">
        <v>316</v>
      </c>
      <c r="M85" s="296">
        <v>0</v>
      </c>
      <c r="N85" s="289" t="s">
        <v>443</v>
      </c>
      <c r="O85" s="290">
        <v>8000000000</v>
      </c>
      <c r="P85" s="289" t="s">
        <v>443</v>
      </c>
      <c r="Q85" s="290">
        <v>8000000000</v>
      </c>
      <c r="R85" s="289" t="s">
        <v>445</v>
      </c>
      <c r="S85" s="290">
        <v>8000000000</v>
      </c>
      <c r="T85" s="289" t="s">
        <v>445</v>
      </c>
      <c r="U85" s="291">
        <v>8000000000</v>
      </c>
    </row>
    <row r="86" spans="2:21" s="227" customFormat="1" ht="20.399999999999999" customHeight="1" x14ac:dyDescent="0.3">
      <c r="B86" s="261"/>
      <c r="C86" s="274"/>
      <c r="D86" s="275"/>
      <c r="E86" s="263"/>
      <c r="F86" s="298"/>
      <c r="G86" s="299"/>
      <c r="H86" s="334" t="s">
        <v>466</v>
      </c>
      <c r="I86" s="300" t="s">
        <v>467</v>
      </c>
      <c r="J86" s="278" t="s">
        <v>442</v>
      </c>
      <c r="K86" s="321" t="s">
        <v>316</v>
      </c>
      <c r="L86" s="321" t="s">
        <v>316</v>
      </c>
      <c r="M86" s="283">
        <v>0</v>
      </c>
      <c r="N86" s="282" t="s">
        <v>443</v>
      </c>
      <c r="O86" s="323">
        <v>8000000000</v>
      </c>
      <c r="P86" s="282" t="s">
        <v>443</v>
      </c>
      <c r="Q86" s="323">
        <v>8000000000</v>
      </c>
      <c r="R86" s="282" t="s">
        <v>445</v>
      </c>
      <c r="S86" s="323">
        <v>8000000000</v>
      </c>
      <c r="T86" s="282" t="s">
        <v>445</v>
      </c>
      <c r="U86" s="324">
        <v>8000000000</v>
      </c>
    </row>
    <row r="87" spans="2:21" s="227" customFormat="1" ht="20.399999999999999" customHeight="1" x14ac:dyDescent="0.3">
      <c r="B87" s="261"/>
      <c r="C87" s="274"/>
      <c r="D87" s="275"/>
      <c r="E87" s="263"/>
      <c r="F87" s="298"/>
      <c r="G87" s="299"/>
      <c r="H87" s="351" t="s">
        <v>468</v>
      </c>
      <c r="I87" s="251" t="s">
        <v>469</v>
      </c>
      <c r="J87" s="303" t="s">
        <v>470</v>
      </c>
      <c r="K87" s="321" t="s">
        <v>316</v>
      </c>
      <c r="L87" s="318" t="s">
        <v>471</v>
      </c>
      <c r="M87" s="304">
        <v>500000000</v>
      </c>
      <c r="N87" s="318" t="s">
        <v>471</v>
      </c>
      <c r="O87" s="304">
        <v>500000000</v>
      </c>
      <c r="P87" s="318" t="s">
        <v>471</v>
      </c>
      <c r="Q87" s="304">
        <v>500000000</v>
      </c>
      <c r="R87" s="318" t="s">
        <v>471</v>
      </c>
      <c r="S87" s="304">
        <v>500000000</v>
      </c>
      <c r="T87" s="318" t="s">
        <v>471</v>
      </c>
      <c r="U87" s="320">
        <v>500000000</v>
      </c>
    </row>
    <row r="88" spans="2:21" s="227" customFormat="1" ht="21" customHeight="1" x14ac:dyDescent="0.3">
      <c r="B88" s="352"/>
      <c r="C88" s="251"/>
      <c r="D88" s="253" t="s">
        <v>472</v>
      </c>
      <c r="E88" s="251" t="s">
        <v>285</v>
      </c>
      <c r="F88" s="264" t="s">
        <v>473</v>
      </c>
      <c r="G88" s="262" t="s">
        <v>286</v>
      </c>
      <c r="H88" s="254"/>
      <c r="I88" s="308" t="s">
        <v>314</v>
      </c>
      <c r="J88" s="309" t="s">
        <v>315</v>
      </c>
      <c r="K88" s="310"/>
      <c r="L88" s="258"/>
      <c r="M88" s="259"/>
      <c r="N88" s="353"/>
      <c r="O88" s="259"/>
      <c r="P88" s="353"/>
      <c r="Q88" s="259"/>
      <c r="R88" s="353"/>
      <c r="S88" s="259"/>
      <c r="T88" s="353"/>
      <c r="U88" s="260"/>
    </row>
    <row r="89" spans="2:21" s="227" customFormat="1" ht="22.95" customHeight="1" x14ac:dyDescent="0.3">
      <c r="B89" s="352"/>
      <c r="C89" s="251"/>
      <c r="D89" s="354"/>
      <c r="E89" s="274"/>
      <c r="F89" s="264"/>
      <c r="G89" s="292"/>
      <c r="H89" s="351" t="s">
        <v>24</v>
      </c>
      <c r="I89" s="355" t="s">
        <v>474</v>
      </c>
      <c r="J89" s="295" t="s">
        <v>475</v>
      </c>
      <c r="K89" s="279" t="s">
        <v>316</v>
      </c>
      <c r="L89" s="280">
        <v>0</v>
      </c>
      <c r="M89" s="281">
        <v>0</v>
      </c>
      <c r="N89" s="289" t="s">
        <v>476</v>
      </c>
      <c r="O89" s="296">
        <v>1000000000</v>
      </c>
      <c r="P89" s="289" t="s">
        <v>476</v>
      </c>
      <c r="Q89" s="296">
        <v>1500000000</v>
      </c>
      <c r="R89" s="289" t="s">
        <v>321</v>
      </c>
      <c r="S89" s="296">
        <v>1000000000</v>
      </c>
      <c r="T89" s="356" t="s">
        <v>321</v>
      </c>
      <c r="U89" s="357">
        <v>1000000000</v>
      </c>
    </row>
    <row r="90" spans="2:21" s="227" customFormat="1" ht="22.95" customHeight="1" x14ac:dyDescent="0.3">
      <c r="B90" s="352"/>
      <c r="C90" s="251"/>
      <c r="D90" s="354"/>
      <c r="E90" s="274"/>
      <c r="F90" s="298"/>
      <c r="G90" s="358"/>
      <c r="H90" s="334" t="s">
        <v>119</v>
      </c>
      <c r="I90" s="359" t="s">
        <v>477</v>
      </c>
      <c r="J90" s="295" t="s">
        <v>478</v>
      </c>
      <c r="K90" s="279" t="s">
        <v>316</v>
      </c>
      <c r="L90" s="280">
        <v>0</v>
      </c>
      <c r="M90" s="281">
        <v>0</v>
      </c>
      <c r="N90" s="360">
        <v>0.03</v>
      </c>
      <c r="O90" s="361">
        <v>5000000000</v>
      </c>
      <c r="P90" s="360">
        <v>0.03</v>
      </c>
      <c r="Q90" s="361">
        <v>10000000000</v>
      </c>
      <c r="R90" s="360">
        <v>0.03</v>
      </c>
      <c r="S90" s="361">
        <v>5000000000</v>
      </c>
      <c r="T90" s="360">
        <v>0.03</v>
      </c>
      <c r="U90" s="362">
        <v>5000000000</v>
      </c>
    </row>
    <row r="91" spans="2:21" s="227" customFormat="1" ht="22.95" customHeight="1" x14ac:dyDescent="0.3">
      <c r="B91" s="352"/>
      <c r="C91" s="251"/>
      <c r="D91" s="354"/>
      <c r="E91" s="274"/>
      <c r="F91" s="298"/>
      <c r="G91" s="358"/>
      <c r="H91" s="334" t="s">
        <v>120</v>
      </c>
      <c r="I91" s="359" t="s">
        <v>479</v>
      </c>
      <c r="J91" s="295" t="s">
        <v>480</v>
      </c>
      <c r="K91" s="279" t="s">
        <v>316</v>
      </c>
      <c r="L91" s="280">
        <v>0</v>
      </c>
      <c r="M91" s="281">
        <v>0</v>
      </c>
      <c r="N91" s="360">
        <v>0.02</v>
      </c>
      <c r="O91" s="361">
        <v>5000000000</v>
      </c>
      <c r="P91" s="360">
        <v>0.02</v>
      </c>
      <c r="Q91" s="361">
        <v>3000000000</v>
      </c>
      <c r="R91" s="360">
        <v>0.02</v>
      </c>
      <c r="S91" s="361">
        <v>3000000000</v>
      </c>
      <c r="T91" s="360">
        <v>0.02</v>
      </c>
      <c r="U91" s="362">
        <v>3000000000</v>
      </c>
    </row>
    <row r="92" spans="2:21" s="227" customFormat="1" ht="22.95" customHeight="1" x14ac:dyDescent="0.3">
      <c r="B92" s="352"/>
      <c r="C92" s="251"/>
      <c r="D92" s="354"/>
      <c r="E92" s="274"/>
      <c r="F92" s="298"/>
      <c r="G92" s="358"/>
      <c r="H92" s="334" t="s">
        <v>121</v>
      </c>
      <c r="I92" s="359" t="s">
        <v>481</v>
      </c>
      <c r="J92" s="295" t="s">
        <v>482</v>
      </c>
      <c r="K92" s="279" t="s">
        <v>316</v>
      </c>
      <c r="L92" s="280">
        <v>0</v>
      </c>
      <c r="M92" s="281">
        <v>0</v>
      </c>
      <c r="N92" s="363">
        <v>4.1399999999999999E-2</v>
      </c>
      <c r="O92" s="361">
        <v>5000000000</v>
      </c>
      <c r="P92" s="363">
        <v>4.1399999999999999E-2</v>
      </c>
      <c r="Q92" s="361">
        <v>20000000000</v>
      </c>
      <c r="R92" s="363">
        <v>4.1399999999999999E-2</v>
      </c>
      <c r="S92" s="361">
        <v>10000000000</v>
      </c>
      <c r="T92" s="363">
        <v>4.1399999999999999E-2</v>
      </c>
      <c r="U92" s="362">
        <v>10000000000</v>
      </c>
    </row>
    <row r="93" spans="2:21" s="227" customFormat="1" ht="22.95" customHeight="1" x14ac:dyDescent="0.3">
      <c r="B93" s="352"/>
      <c r="C93" s="251"/>
      <c r="D93" s="354"/>
      <c r="E93" s="274"/>
      <c r="F93" s="298"/>
      <c r="G93" s="358"/>
      <c r="H93" s="334" t="s">
        <v>326</v>
      </c>
      <c r="I93" s="359" t="s">
        <v>483</v>
      </c>
      <c r="J93" s="295" t="s">
        <v>484</v>
      </c>
      <c r="K93" s="279" t="s">
        <v>316</v>
      </c>
      <c r="L93" s="280">
        <v>0</v>
      </c>
      <c r="M93" s="281">
        <v>0</v>
      </c>
      <c r="N93" s="363">
        <v>4.7000000000000002E-3</v>
      </c>
      <c r="O93" s="361">
        <v>5000000000</v>
      </c>
      <c r="P93" s="363">
        <v>4.7000000000000002E-3</v>
      </c>
      <c r="Q93" s="361">
        <v>10000000000</v>
      </c>
      <c r="R93" s="363">
        <v>4.7000000000000002E-3</v>
      </c>
      <c r="S93" s="361">
        <v>2000000000</v>
      </c>
      <c r="T93" s="363">
        <v>4.7000000000000002E-3</v>
      </c>
      <c r="U93" s="362">
        <v>2000000000</v>
      </c>
    </row>
    <row r="94" spans="2:21" s="227" customFormat="1" ht="22.95" customHeight="1" x14ac:dyDescent="0.3">
      <c r="B94" s="352"/>
      <c r="C94" s="251"/>
      <c r="D94" s="354"/>
      <c r="E94" s="274"/>
      <c r="F94" s="298"/>
      <c r="G94" s="358"/>
      <c r="H94" s="334" t="s">
        <v>329</v>
      </c>
      <c r="I94" s="359" t="s">
        <v>485</v>
      </c>
      <c r="J94" s="295" t="s">
        <v>486</v>
      </c>
      <c r="K94" s="279" t="s">
        <v>316</v>
      </c>
      <c r="L94" s="280">
        <v>0</v>
      </c>
      <c r="M94" s="281">
        <v>0</v>
      </c>
      <c r="N94" s="360">
        <v>0.03</v>
      </c>
      <c r="O94" s="361">
        <v>5000000000</v>
      </c>
      <c r="P94" s="360">
        <v>0.03</v>
      </c>
      <c r="Q94" s="361">
        <v>10000000000</v>
      </c>
      <c r="R94" s="360">
        <v>0.03</v>
      </c>
      <c r="S94" s="361">
        <v>5000000000</v>
      </c>
      <c r="T94" s="360">
        <v>0.03</v>
      </c>
      <c r="U94" s="362">
        <v>5000000000</v>
      </c>
    </row>
    <row r="95" spans="2:21" s="227" customFormat="1" ht="22.95" customHeight="1" x14ac:dyDescent="0.3">
      <c r="B95" s="352"/>
      <c r="C95" s="251"/>
      <c r="D95" s="354"/>
      <c r="E95" s="274"/>
      <c r="F95" s="298"/>
      <c r="G95" s="358"/>
      <c r="H95" s="334" t="s">
        <v>331</v>
      </c>
      <c r="I95" s="359" t="s">
        <v>487</v>
      </c>
      <c r="J95" s="295" t="s">
        <v>488</v>
      </c>
      <c r="K95" s="279" t="s">
        <v>316</v>
      </c>
      <c r="L95" s="280">
        <v>0</v>
      </c>
      <c r="M95" s="281">
        <v>0</v>
      </c>
      <c r="N95" s="363">
        <v>3.3000000000000002E-2</v>
      </c>
      <c r="O95" s="361">
        <v>5000000000</v>
      </c>
      <c r="P95" s="363">
        <v>3.3000000000000002E-2</v>
      </c>
      <c r="Q95" s="361">
        <v>10000000000</v>
      </c>
      <c r="R95" s="363">
        <v>3.3000000000000002E-2</v>
      </c>
      <c r="S95" s="361">
        <v>5000000000</v>
      </c>
      <c r="T95" s="363">
        <v>3.3000000000000002E-2</v>
      </c>
      <c r="U95" s="362">
        <v>5000000000</v>
      </c>
    </row>
    <row r="96" spans="2:21" s="227" customFormat="1" ht="22.95" customHeight="1" x14ac:dyDescent="0.3">
      <c r="B96" s="352"/>
      <c r="C96" s="251"/>
      <c r="D96" s="354"/>
      <c r="E96" s="274"/>
      <c r="F96" s="298"/>
      <c r="G96" s="358"/>
      <c r="H96" s="334" t="s">
        <v>335</v>
      </c>
      <c r="I96" s="359" t="s">
        <v>489</v>
      </c>
      <c r="J96" s="295" t="s">
        <v>490</v>
      </c>
      <c r="K96" s="279" t="s">
        <v>316</v>
      </c>
      <c r="L96" s="280">
        <v>0</v>
      </c>
      <c r="M96" s="281">
        <v>0</v>
      </c>
      <c r="N96" s="363">
        <v>2.7400000000000001E-2</v>
      </c>
      <c r="O96" s="361">
        <v>5000000000</v>
      </c>
      <c r="P96" s="363">
        <v>2.7400000000000001E-2</v>
      </c>
      <c r="Q96" s="361">
        <v>5000000000</v>
      </c>
      <c r="R96" s="363">
        <v>2.7400000000000001E-2</v>
      </c>
      <c r="S96" s="361">
        <v>5000000000</v>
      </c>
      <c r="T96" s="363">
        <v>2.7400000000000001E-2</v>
      </c>
      <c r="U96" s="362">
        <v>5000000000</v>
      </c>
    </row>
    <row r="97" spans="2:21" s="227" customFormat="1" ht="22.95" customHeight="1" x14ac:dyDescent="0.3">
      <c r="B97" s="352"/>
      <c r="C97" s="251"/>
      <c r="D97" s="354"/>
      <c r="E97" s="274"/>
      <c r="F97" s="298"/>
      <c r="G97" s="358"/>
      <c r="H97" s="364" t="s">
        <v>339</v>
      </c>
      <c r="I97" s="365" t="s">
        <v>491</v>
      </c>
      <c r="J97" s="366" t="s">
        <v>492</v>
      </c>
      <c r="K97" s="279" t="s">
        <v>316</v>
      </c>
      <c r="L97" s="301">
        <v>0</v>
      </c>
      <c r="M97" s="302">
        <v>0</v>
      </c>
      <c r="N97" s="367">
        <v>1.3100000000000001E-2</v>
      </c>
      <c r="O97" s="368">
        <v>5000000000</v>
      </c>
      <c r="P97" s="367">
        <v>1.3100000000000001E-2</v>
      </c>
      <c r="Q97" s="368">
        <v>5000000000</v>
      </c>
      <c r="R97" s="367">
        <v>1.3100000000000001E-2</v>
      </c>
      <c r="S97" s="368">
        <v>5000000000</v>
      </c>
      <c r="T97" s="367">
        <v>1.3100000000000001E-2</v>
      </c>
      <c r="U97" s="369">
        <v>5000000000</v>
      </c>
    </row>
    <row r="98" spans="2:21" s="227" customFormat="1" ht="22.95" customHeight="1" x14ac:dyDescent="0.3">
      <c r="B98" s="352"/>
      <c r="C98" s="251"/>
      <c r="D98" s="354"/>
      <c r="E98" s="274"/>
      <c r="F98" s="298"/>
      <c r="G98" s="358"/>
      <c r="H98" s="364" t="s">
        <v>346</v>
      </c>
      <c r="I98" s="365" t="s">
        <v>493</v>
      </c>
      <c r="J98" s="366" t="s">
        <v>494</v>
      </c>
      <c r="K98" s="279" t="s">
        <v>316</v>
      </c>
      <c r="L98" s="301">
        <v>0</v>
      </c>
      <c r="M98" s="302">
        <v>0</v>
      </c>
      <c r="N98" s="370">
        <v>1.3100000000000001E-2</v>
      </c>
      <c r="O98" s="368">
        <v>5000000000</v>
      </c>
      <c r="P98" s="370">
        <v>1.3100000000000001E-2</v>
      </c>
      <c r="Q98" s="368">
        <v>5000000000</v>
      </c>
      <c r="R98" s="370">
        <v>1.3100000000000001E-2</v>
      </c>
      <c r="S98" s="368">
        <v>5000000000</v>
      </c>
      <c r="T98" s="370">
        <v>1.3100000000000001E-2</v>
      </c>
      <c r="U98" s="369">
        <v>5000000000</v>
      </c>
    </row>
    <row r="99" spans="2:21" s="227" customFormat="1" ht="22.95" customHeight="1" x14ac:dyDescent="0.3">
      <c r="B99" s="352"/>
      <c r="C99" s="251"/>
      <c r="D99" s="354"/>
      <c r="E99" s="274"/>
      <c r="F99" s="298"/>
      <c r="G99" s="358"/>
      <c r="H99" s="364" t="s">
        <v>350</v>
      </c>
      <c r="I99" s="365" t="s">
        <v>495</v>
      </c>
      <c r="J99" s="366" t="s">
        <v>496</v>
      </c>
      <c r="K99" s="279" t="s">
        <v>316</v>
      </c>
      <c r="L99" s="301">
        <v>0</v>
      </c>
      <c r="M99" s="302">
        <v>0</v>
      </c>
      <c r="N99" s="370">
        <v>1.3100000000000001E-2</v>
      </c>
      <c r="O99" s="368">
        <v>5000000000</v>
      </c>
      <c r="P99" s="370">
        <v>1.3100000000000001E-2</v>
      </c>
      <c r="Q99" s="368">
        <v>5000000000</v>
      </c>
      <c r="R99" s="370">
        <v>1.3100000000000001E-2</v>
      </c>
      <c r="S99" s="368">
        <v>5000000000</v>
      </c>
      <c r="T99" s="370">
        <v>1.3100000000000001E-2</v>
      </c>
      <c r="U99" s="369">
        <v>5000000000</v>
      </c>
    </row>
    <row r="100" spans="2:21" s="227" customFormat="1" ht="22.95" customHeight="1" x14ac:dyDescent="0.3">
      <c r="B100" s="352"/>
      <c r="C100" s="251"/>
      <c r="D100" s="354"/>
      <c r="E100" s="274"/>
      <c r="F100" s="298"/>
      <c r="G100" s="358"/>
      <c r="H100" s="364" t="s">
        <v>356</v>
      </c>
      <c r="I100" s="365" t="s">
        <v>497</v>
      </c>
      <c r="J100" s="366" t="s">
        <v>498</v>
      </c>
      <c r="K100" s="279" t="s">
        <v>316</v>
      </c>
      <c r="L100" s="301">
        <v>0</v>
      </c>
      <c r="M100" s="302">
        <v>0</v>
      </c>
      <c r="N100" s="370">
        <v>1.3100000000000001E-2</v>
      </c>
      <c r="O100" s="368">
        <v>5000000000</v>
      </c>
      <c r="P100" s="370">
        <v>1.3100000000000001E-2</v>
      </c>
      <c r="Q100" s="368">
        <v>5000000000</v>
      </c>
      <c r="R100" s="370">
        <v>1.3100000000000001E-2</v>
      </c>
      <c r="S100" s="368">
        <v>5000000000</v>
      </c>
      <c r="T100" s="370">
        <v>1.3100000000000001E-2</v>
      </c>
      <c r="U100" s="369">
        <v>5000000000</v>
      </c>
    </row>
    <row r="101" spans="2:21" s="227" customFormat="1" ht="22.95" customHeight="1" x14ac:dyDescent="0.3">
      <c r="B101" s="352"/>
      <c r="C101" s="251"/>
      <c r="D101" s="354"/>
      <c r="E101" s="274"/>
      <c r="F101" s="298"/>
      <c r="G101" s="358"/>
      <c r="H101" s="371" t="s">
        <v>359</v>
      </c>
      <c r="I101" s="372" t="s">
        <v>499</v>
      </c>
      <c r="J101" s="373" t="s">
        <v>500</v>
      </c>
      <c r="K101" s="374" t="s">
        <v>316</v>
      </c>
      <c r="L101" s="375">
        <v>0</v>
      </c>
      <c r="M101" s="376">
        <v>0</v>
      </c>
      <c r="N101" s="377">
        <v>0</v>
      </c>
      <c r="O101" s="348">
        <v>0</v>
      </c>
      <c r="P101" s="378" t="s">
        <v>501</v>
      </c>
      <c r="Q101" s="379">
        <v>150000000</v>
      </c>
      <c r="R101" s="378" t="s">
        <v>501</v>
      </c>
      <c r="S101" s="379">
        <v>150000000</v>
      </c>
      <c r="T101" s="377">
        <v>0</v>
      </c>
      <c r="U101" s="349">
        <v>0</v>
      </c>
    </row>
    <row r="102" spans="2:21" s="227" customFormat="1" ht="22.2" customHeight="1" x14ac:dyDescent="0.3">
      <c r="B102" s="250" t="s">
        <v>27</v>
      </c>
      <c r="C102" s="251" t="s">
        <v>287</v>
      </c>
      <c r="D102" s="253" t="s">
        <v>472</v>
      </c>
      <c r="E102" s="263" t="s">
        <v>288</v>
      </c>
      <c r="F102" s="264" t="s">
        <v>473</v>
      </c>
      <c r="G102" s="262" t="s">
        <v>188</v>
      </c>
      <c r="H102" s="254"/>
      <c r="I102" s="255" t="s">
        <v>55</v>
      </c>
      <c r="J102" s="380" t="s">
        <v>186</v>
      </c>
      <c r="K102" s="381"/>
      <c r="L102" s="382">
        <v>1</v>
      </c>
      <c r="M102" s="381">
        <f>SUM(M103:M113)</f>
        <v>1383821840</v>
      </c>
      <c r="N102" s="382">
        <v>1</v>
      </c>
      <c r="O102" s="381">
        <f>SUM(O103:O113)</f>
        <v>47450000000</v>
      </c>
      <c r="P102" s="382">
        <v>1</v>
      </c>
      <c r="Q102" s="381">
        <f>SUM(Q103:Q113)</f>
        <v>53950000000</v>
      </c>
      <c r="R102" s="382">
        <v>1</v>
      </c>
      <c r="S102" s="381">
        <f>SUM(S103:S113)</f>
        <v>53625000000</v>
      </c>
      <c r="T102" s="382">
        <v>1</v>
      </c>
      <c r="U102" s="383">
        <f>SUM(U103:U113)</f>
        <v>53675000000</v>
      </c>
    </row>
    <row r="103" spans="2:21" s="227" customFormat="1" ht="22.2" customHeight="1" x14ac:dyDescent="0.3">
      <c r="B103" s="384"/>
      <c r="C103" s="274"/>
      <c r="D103" s="354"/>
      <c r="E103" s="385"/>
      <c r="F103" s="264"/>
      <c r="G103" s="262"/>
      <c r="H103" s="386" t="s">
        <v>24</v>
      </c>
      <c r="I103" s="266" t="s">
        <v>502</v>
      </c>
      <c r="J103" s="312" t="s">
        <v>503</v>
      </c>
      <c r="K103" s="387" t="s">
        <v>316</v>
      </c>
      <c r="L103" s="293">
        <v>0</v>
      </c>
      <c r="M103" s="296">
        <v>0</v>
      </c>
      <c r="N103" s="316" t="s">
        <v>118</v>
      </c>
      <c r="O103" s="332">
        <v>100000000</v>
      </c>
      <c r="P103" s="314" t="s">
        <v>118</v>
      </c>
      <c r="Q103" s="332">
        <v>100000000</v>
      </c>
      <c r="R103" s="316">
        <v>0</v>
      </c>
      <c r="S103" s="332">
        <v>0</v>
      </c>
      <c r="T103" s="314">
        <v>0</v>
      </c>
      <c r="U103" s="333">
        <v>0</v>
      </c>
    </row>
    <row r="104" spans="2:21" s="227" customFormat="1" ht="22.2" customHeight="1" x14ac:dyDescent="0.3">
      <c r="B104" s="384"/>
      <c r="C104" s="274"/>
      <c r="D104" s="354"/>
      <c r="E104" s="385"/>
      <c r="F104" s="264"/>
      <c r="G104" s="262"/>
      <c r="H104" s="388" t="s">
        <v>119</v>
      </c>
      <c r="I104" s="277" t="s">
        <v>504</v>
      </c>
      <c r="J104" s="288" t="s">
        <v>505</v>
      </c>
      <c r="K104" s="389" t="s">
        <v>316</v>
      </c>
      <c r="L104" s="284" t="s">
        <v>506</v>
      </c>
      <c r="M104" s="390">
        <v>1383821840</v>
      </c>
      <c r="N104" s="289" t="s">
        <v>507</v>
      </c>
      <c r="O104" s="290">
        <v>46500000000</v>
      </c>
      <c r="P104" s="289" t="s">
        <v>507</v>
      </c>
      <c r="Q104" s="290">
        <v>46500000000</v>
      </c>
      <c r="R104" s="289" t="s">
        <v>507</v>
      </c>
      <c r="S104" s="290">
        <v>46500000000</v>
      </c>
      <c r="T104" s="289" t="s">
        <v>507</v>
      </c>
      <c r="U104" s="291">
        <v>46500000000</v>
      </c>
    </row>
    <row r="105" spans="2:21" s="227" customFormat="1" ht="22.2" customHeight="1" x14ac:dyDescent="0.3">
      <c r="B105" s="384"/>
      <c r="C105" s="274"/>
      <c r="D105" s="354"/>
      <c r="E105" s="385"/>
      <c r="F105" s="264"/>
      <c r="G105" s="262"/>
      <c r="H105" s="388" t="s">
        <v>120</v>
      </c>
      <c r="I105" s="277" t="s">
        <v>508</v>
      </c>
      <c r="J105" s="288" t="s">
        <v>509</v>
      </c>
      <c r="K105" s="389" t="s">
        <v>316</v>
      </c>
      <c r="L105" s="293">
        <v>0</v>
      </c>
      <c r="M105" s="296">
        <v>0</v>
      </c>
      <c r="N105" s="289" t="s">
        <v>510</v>
      </c>
      <c r="O105" s="290">
        <v>200000000</v>
      </c>
      <c r="P105" s="293" t="s">
        <v>510</v>
      </c>
      <c r="Q105" s="290">
        <v>200000000</v>
      </c>
      <c r="R105" s="289" t="s">
        <v>510</v>
      </c>
      <c r="S105" s="290">
        <v>200000000</v>
      </c>
      <c r="T105" s="293" t="s">
        <v>510</v>
      </c>
      <c r="U105" s="291">
        <v>200000000</v>
      </c>
    </row>
    <row r="106" spans="2:21" s="227" customFormat="1" ht="22.2" customHeight="1" x14ac:dyDescent="0.3">
      <c r="B106" s="384"/>
      <c r="C106" s="274"/>
      <c r="D106" s="354"/>
      <c r="E106" s="385"/>
      <c r="F106" s="264"/>
      <c r="G106" s="262"/>
      <c r="H106" s="388" t="s">
        <v>121</v>
      </c>
      <c r="I106" s="277" t="s">
        <v>511</v>
      </c>
      <c r="J106" s="288" t="s">
        <v>512</v>
      </c>
      <c r="K106" s="389" t="s">
        <v>316</v>
      </c>
      <c r="L106" s="293">
        <v>0</v>
      </c>
      <c r="M106" s="296">
        <v>0</v>
      </c>
      <c r="N106" s="289" t="s">
        <v>118</v>
      </c>
      <c r="O106" s="290">
        <v>500000000</v>
      </c>
      <c r="P106" s="293">
        <v>0</v>
      </c>
      <c r="Q106" s="290">
        <v>0</v>
      </c>
      <c r="R106" s="289">
        <v>0</v>
      </c>
      <c r="S106" s="290">
        <v>0</v>
      </c>
      <c r="T106" s="293">
        <v>0</v>
      </c>
      <c r="U106" s="291">
        <v>0</v>
      </c>
    </row>
    <row r="107" spans="2:21" s="227" customFormat="1" ht="22.2" customHeight="1" x14ac:dyDescent="0.3">
      <c r="B107" s="384"/>
      <c r="C107" s="274"/>
      <c r="D107" s="354"/>
      <c r="E107" s="385"/>
      <c r="F107" s="298"/>
      <c r="G107" s="358"/>
      <c r="H107" s="388" t="s">
        <v>326</v>
      </c>
      <c r="I107" s="277" t="s">
        <v>513</v>
      </c>
      <c r="J107" s="288" t="s">
        <v>514</v>
      </c>
      <c r="K107" s="389" t="s">
        <v>316</v>
      </c>
      <c r="L107" s="293">
        <v>0</v>
      </c>
      <c r="M107" s="296">
        <v>0</v>
      </c>
      <c r="N107" s="289" t="s">
        <v>118</v>
      </c>
      <c r="O107" s="290">
        <v>50000000</v>
      </c>
      <c r="P107" s="293" t="s">
        <v>118</v>
      </c>
      <c r="Q107" s="290">
        <v>50000000</v>
      </c>
      <c r="R107" s="289" t="s">
        <v>118</v>
      </c>
      <c r="S107" s="290">
        <v>75000000</v>
      </c>
      <c r="T107" s="293" t="s">
        <v>118</v>
      </c>
      <c r="U107" s="291">
        <v>75000000</v>
      </c>
    </row>
    <row r="108" spans="2:21" s="227" customFormat="1" ht="22.2" customHeight="1" x14ac:dyDescent="0.3">
      <c r="B108" s="384"/>
      <c r="C108" s="274"/>
      <c r="D108" s="354"/>
      <c r="E108" s="385"/>
      <c r="F108" s="298"/>
      <c r="G108" s="358"/>
      <c r="H108" s="391" t="s">
        <v>329</v>
      </c>
      <c r="I108" s="300" t="s">
        <v>515</v>
      </c>
      <c r="J108" s="278" t="s">
        <v>516</v>
      </c>
      <c r="K108" s="279" t="s">
        <v>316</v>
      </c>
      <c r="L108" s="301">
        <v>0</v>
      </c>
      <c r="M108" s="302">
        <v>0</v>
      </c>
      <c r="N108" s="392">
        <v>0</v>
      </c>
      <c r="O108" s="393">
        <v>0</v>
      </c>
      <c r="P108" s="301" t="s">
        <v>118</v>
      </c>
      <c r="Q108" s="393">
        <v>250000000</v>
      </c>
      <c r="R108" s="392" t="s">
        <v>118</v>
      </c>
      <c r="S108" s="393">
        <v>250000000</v>
      </c>
      <c r="T108" s="301" t="s">
        <v>118</v>
      </c>
      <c r="U108" s="394">
        <v>250000000</v>
      </c>
    </row>
    <row r="109" spans="2:21" s="227" customFormat="1" ht="22.2" customHeight="1" x14ac:dyDescent="0.3">
      <c r="B109" s="384"/>
      <c r="C109" s="274"/>
      <c r="D109" s="354"/>
      <c r="E109" s="385"/>
      <c r="F109" s="298"/>
      <c r="G109" s="358"/>
      <c r="H109" s="388" t="s">
        <v>331</v>
      </c>
      <c r="I109" s="277" t="s">
        <v>517</v>
      </c>
      <c r="J109" s="288" t="s">
        <v>518</v>
      </c>
      <c r="K109" s="389" t="s">
        <v>316</v>
      </c>
      <c r="L109" s="280">
        <v>0</v>
      </c>
      <c r="M109" s="281">
        <v>0</v>
      </c>
      <c r="N109" s="395">
        <v>0</v>
      </c>
      <c r="O109" s="396">
        <v>0</v>
      </c>
      <c r="P109" s="280" t="s">
        <v>118</v>
      </c>
      <c r="Q109" s="396">
        <v>250000000</v>
      </c>
      <c r="R109" s="395" t="s">
        <v>118</v>
      </c>
      <c r="S109" s="396">
        <v>250000000</v>
      </c>
      <c r="T109" s="280" t="s">
        <v>118</v>
      </c>
      <c r="U109" s="397">
        <v>250000000</v>
      </c>
    </row>
    <row r="110" spans="2:21" s="227" customFormat="1" ht="22.2" customHeight="1" x14ac:dyDescent="0.3">
      <c r="B110" s="384"/>
      <c r="C110" s="274"/>
      <c r="D110" s="354"/>
      <c r="E110" s="385"/>
      <c r="F110" s="298"/>
      <c r="G110" s="358"/>
      <c r="H110" s="388" t="s">
        <v>335</v>
      </c>
      <c r="I110" s="277" t="s">
        <v>519</v>
      </c>
      <c r="J110" s="288" t="s">
        <v>520</v>
      </c>
      <c r="K110" s="389" t="s">
        <v>316</v>
      </c>
      <c r="L110" s="293">
        <v>0</v>
      </c>
      <c r="M110" s="296">
        <v>0</v>
      </c>
      <c r="N110" s="282">
        <v>0</v>
      </c>
      <c r="O110" s="323">
        <v>0</v>
      </c>
      <c r="P110" s="284">
        <v>1</v>
      </c>
      <c r="Q110" s="323">
        <v>1200000000</v>
      </c>
      <c r="R110" s="284">
        <v>1</v>
      </c>
      <c r="S110" s="323">
        <v>1250000000</v>
      </c>
      <c r="T110" s="284" t="s">
        <v>521</v>
      </c>
      <c r="U110" s="324">
        <v>1300000000</v>
      </c>
    </row>
    <row r="111" spans="2:21" s="227" customFormat="1" ht="22.2" customHeight="1" x14ac:dyDescent="0.3">
      <c r="B111" s="384"/>
      <c r="C111" s="274"/>
      <c r="D111" s="354"/>
      <c r="E111" s="385"/>
      <c r="F111" s="298"/>
      <c r="G111" s="358"/>
      <c r="H111" s="388" t="s">
        <v>339</v>
      </c>
      <c r="I111" s="277" t="s">
        <v>522</v>
      </c>
      <c r="J111" s="288" t="s">
        <v>523</v>
      </c>
      <c r="K111" s="389" t="s">
        <v>316</v>
      </c>
      <c r="L111" s="280">
        <v>0</v>
      </c>
      <c r="M111" s="281">
        <v>0</v>
      </c>
      <c r="N111" s="395">
        <v>0</v>
      </c>
      <c r="O111" s="396">
        <v>0</v>
      </c>
      <c r="P111" s="280">
        <v>1</v>
      </c>
      <c r="Q111" s="396">
        <v>5000000000</v>
      </c>
      <c r="R111" s="395">
        <v>1</v>
      </c>
      <c r="S111" s="396">
        <v>5000000000</v>
      </c>
      <c r="T111" s="280">
        <v>1</v>
      </c>
      <c r="U111" s="397">
        <v>5000000000</v>
      </c>
    </row>
    <row r="112" spans="2:21" s="227" customFormat="1" ht="21.6" customHeight="1" x14ac:dyDescent="0.2">
      <c r="B112" s="352"/>
      <c r="C112" s="251"/>
      <c r="D112" s="398"/>
      <c r="E112" s="399"/>
      <c r="F112" s="400"/>
      <c r="G112" s="358"/>
      <c r="H112" s="388" t="s">
        <v>346</v>
      </c>
      <c r="I112" s="300" t="s">
        <v>524</v>
      </c>
      <c r="J112" s="278" t="s">
        <v>525</v>
      </c>
      <c r="K112" s="389" t="s">
        <v>316</v>
      </c>
      <c r="L112" s="293">
        <v>0</v>
      </c>
      <c r="M112" s="296">
        <v>0</v>
      </c>
      <c r="N112" s="289">
        <v>0</v>
      </c>
      <c r="O112" s="290">
        <v>0</v>
      </c>
      <c r="P112" s="319" t="s">
        <v>118</v>
      </c>
      <c r="Q112" s="401">
        <v>300000000</v>
      </c>
      <c r="R112" s="289">
        <v>0</v>
      </c>
      <c r="S112" s="290">
        <v>0</v>
      </c>
      <c r="T112" s="289">
        <v>0</v>
      </c>
      <c r="U112" s="291">
        <v>0</v>
      </c>
    </row>
    <row r="113" spans="2:21" s="227" customFormat="1" ht="32.4" customHeight="1" x14ac:dyDescent="0.2">
      <c r="B113" s="352"/>
      <c r="C113" s="251"/>
      <c r="D113" s="398"/>
      <c r="E113" s="399"/>
      <c r="F113" s="226"/>
      <c r="G113" s="398"/>
      <c r="H113" s="388" t="s">
        <v>350</v>
      </c>
      <c r="I113" s="402" t="s">
        <v>526</v>
      </c>
      <c r="J113" s="403" t="s">
        <v>527</v>
      </c>
      <c r="K113" s="344" t="s">
        <v>316</v>
      </c>
      <c r="L113" s="347">
        <v>0</v>
      </c>
      <c r="M113" s="346">
        <v>0</v>
      </c>
      <c r="N113" s="404" t="s">
        <v>528</v>
      </c>
      <c r="O113" s="405">
        <v>100000000</v>
      </c>
      <c r="P113" s="406" t="s">
        <v>528</v>
      </c>
      <c r="Q113" s="405">
        <v>100000000</v>
      </c>
      <c r="R113" s="404" t="s">
        <v>528</v>
      </c>
      <c r="S113" s="405">
        <v>100000000</v>
      </c>
      <c r="T113" s="406" t="s">
        <v>528</v>
      </c>
      <c r="U113" s="306">
        <v>100000000</v>
      </c>
    </row>
    <row r="114" spans="2:21" s="227" customFormat="1" ht="21.6" customHeight="1" x14ac:dyDescent="0.3">
      <c r="B114" s="250" t="s">
        <v>120</v>
      </c>
      <c r="C114" s="251" t="s">
        <v>289</v>
      </c>
      <c r="D114" s="407" t="s">
        <v>529</v>
      </c>
      <c r="E114" s="889" t="s">
        <v>530</v>
      </c>
      <c r="F114" s="252" t="s">
        <v>531</v>
      </c>
      <c r="G114" s="262" t="s">
        <v>99</v>
      </c>
      <c r="H114" s="408"/>
      <c r="I114" s="308" t="s">
        <v>532</v>
      </c>
      <c r="J114" s="409" t="s">
        <v>533</v>
      </c>
      <c r="K114" s="310"/>
      <c r="L114" s="258">
        <v>1</v>
      </c>
      <c r="M114" s="259">
        <f>SUM(M115)</f>
        <v>0</v>
      </c>
      <c r="N114" s="258">
        <v>1</v>
      </c>
      <c r="O114" s="259">
        <f>SUM(O115)</f>
        <v>500000000</v>
      </c>
      <c r="P114" s="258">
        <v>1</v>
      </c>
      <c r="Q114" s="259">
        <f>SUM(Q115)</f>
        <v>500000000</v>
      </c>
      <c r="R114" s="258"/>
      <c r="S114" s="328">
        <f>SUM(S115)</f>
        <v>0</v>
      </c>
      <c r="T114" s="258"/>
      <c r="U114" s="329">
        <f>SUM(U115)</f>
        <v>0</v>
      </c>
    </row>
    <row r="115" spans="2:21" s="227" customFormat="1" ht="21.6" customHeight="1" x14ac:dyDescent="0.3">
      <c r="B115" s="250"/>
      <c r="C115" s="251"/>
      <c r="D115" s="407"/>
      <c r="E115" s="889"/>
      <c r="F115" s="252"/>
      <c r="G115" s="251"/>
      <c r="H115" s="351" t="s">
        <v>24</v>
      </c>
      <c r="I115" s="251" t="s">
        <v>534</v>
      </c>
      <c r="J115" s="303" t="s">
        <v>535</v>
      </c>
      <c r="K115" s="321" t="s">
        <v>316</v>
      </c>
      <c r="L115" s="319">
        <v>0</v>
      </c>
      <c r="M115" s="321" t="s">
        <v>316</v>
      </c>
      <c r="N115" s="305" t="s">
        <v>536</v>
      </c>
      <c r="O115" s="304">
        <v>500000000</v>
      </c>
      <c r="P115" s="305" t="s">
        <v>536</v>
      </c>
      <c r="Q115" s="304">
        <v>500000000</v>
      </c>
      <c r="R115" s="305" t="s">
        <v>536</v>
      </c>
      <c r="S115" s="321" t="s">
        <v>316</v>
      </c>
      <c r="T115" s="319">
        <v>0</v>
      </c>
      <c r="U115" s="410" t="s">
        <v>316</v>
      </c>
    </row>
    <row r="116" spans="2:21" s="227" customFormat="1" ht="21.6" customHeight="1" x14ac:dyDescent="0.3">
      <c r="B116" s="384"/>
      <c r="C116" s="274"/>
      <c r="D116" s="411"/>
      <c r="E116" s="274"/>
      <c r="F116" s="252"/>
      <c r="G116" s="251"/>
      <c r="H116" s="412"/>
      <c r="I116" s="308" t="s">
        <v>101</v>
      </c>
      <c r="J116" s="409" t="s">
        <v>537</v>
      </c>
      <c r="K116" s="310"/>
      <c r="L116" s="258">
        <v>1</v>
      </c>
      <c r="M116" s="259">
        <f>SUM(M117:M124)</f>
        <v>1164257948</v>
      </c>
      <c r="N116" s="258">
        <v>1</v>
      </c>
      <c r="O116" s="259">
        <f>SUM(O117:O124)</f>
        <v>900000000</v>
      </c>
      <c r="P116" s="258">
        <v>1</v>
      </c>
      <c r="Q116" s="259">
        <f>SUM(Q117:Q124)</f>
        <v>2500000000</v>
      </c>
      <c r="R116" s="258">
        <v>1</v>
      </c>
      <c r="S116" s="259">
        <f>SUM(S117:S124)</f>
        <v>2600000000</v>
      </c>
      <c r="T116" s="258">
        <v>1</v>
      </c>
      <c r="U116" s="260">
        <f>SUM(U117:U124)</f>
        <v>2600000000</v>
      </c>
    </row>
    <row r="117" spans="2:21" s="227" customFormat="1" ht="21.6" customHeight="1" x14ac:dyDescent="0.3">
      <c r="B117" s="384"/>
      <c r="C117" s="274"/>
      <c r="D117" s="411"/>
      <c r="E117" s="274"/>
      <c r="F117" s="252"/>
      <c r="G117" s="287"/>
      <c r="H117" s="351" t="s">
        <v>24</v>
      </c>
      <c r="I117" s="300" t="s">
        <v>538</v>
      </c>
      <c r="J117" s="278" t="s">
        <v>124</v>
      </c>
      <c r="K117" s="279" t="s">
        <v>316</v>
      </c>
      <c r="L117" s="284">
        <v>0.2</v>
      </c>
      <c r="M117" s="283">
        <v>487450000</v>
      </c>
      <c r="N117" s="284">
        <v>0.2</v>
      </c>
      <c r="O117" s="323">
        <v>500000000</v>
      </c>
      <c r="P117" s="284">
        <v>0.2</v>
      </c>
      <c r="Q117" s="323">
        <v>500000000</v>
      </c>
      <c r="R117" s="284">
        <v>0.2</v>
      </c>
      <c r="S117" s="323">
        <v>500000000</v>
      </c>
      <c r="T117" s="284">
        <v>0.2</v>
      </c>
      <c r="U117" s="324">
        <v>500000000</v>
      </c>
    </row>
    <row r="118" spans="2:21" s="227" customFormat="1" ht="21.6" customHeight="1" x14ac:dyDescent="0.3">
      <c r="B118" s="413"/>
      <c r="C118" s="414"/>
      <c r="D118" s="415"/>
      <c r="E118" s="414"/>
      <c r="F118" s="416"/>
      <c r="G118" s="417"/>
      <c r="H118" s="418" t="s">
        <v>119</v>
      </c>
      <c r="I118" s="266" t="s">
        <v>539</v>
      </c>
      <c r="J118" s="267" t="s">
        <v>125</v>
      </c>
      <c r="K118" s="268" t="s">
        <v>316</v>
      </c>
      <c r="L118" s="419" t="s">
        <v>128</v>
      </c>
      <c r="M118" s="420">
        <v>496954000</v>
      </c>
      <c r="N118" s="271">
        <v>0</v>
      </c>
      <c r="O118" s="272">
        <v>0</v>
      </c>
      <c r="P118" s="419">
        <v>0</v>
      </c>
      <c r="Q118" s="272">
        <v>0</v>
      </c>
      <c r="R118" s="271">
        <v>0</v>
      </c>
      <c r="S118" s="272">
        <v>0</v>
      </c>
      <c r="T118" s="419">
        <v>0</v>
      </c>
      <c r="U118" s="273">
        <v>0</v>
      </c>
    </row>
    <row r="119" spans="2:21" s="227" customFormat="1" ht="21.6" customHeight="1" x14ac:dyDescent="0.3">
      <c r="B119" s="384"/>
      <c r="C119" s="274"/>
      <c r="D119" s="411"/>
      <c r="E119" s="274"/>
      <c r="F119" s="252"/>
      <c r="G119" s="287"/>
      <c r="H119" s="364" t="s">
        <v>120</v>
      </c>
      <c r="I119" s="277" t="s">
        <v>540</v>
      </c>
      <c r="J119" s="288" t="s">
        <v>126</v>
      </c>
      <c r="K119" s="279" t="s">
        <v>316</v>
      </c>
      <c r="L119" s="293" t="s">
        <v>128</v>
      </c>
      <c r="M119" s="296">
        <v>88817148</v>
      </c>
      <c r="N119" s="289" t="s">
        <v>541</v>
      </c>
      <c r="O119" s="290">
        <v>250000000</v>
      </c>
      <c r="P119" s="289" t="s">
        <v>541</v>
      </c>
      <c r="Q119" s="290">
        <v>250000000</v>
      </c>
      <c r="R119" s="289" t="s">
        <v>542</v>
      </c>
      <c r="S119" s="290">
        <v>350000000</v>
      </c>
      <c r="T119" s="289" t="s">
        <v>542</v>
      </c>
      <c r="U119" s="291">
        <v>350000000</v>
      </c>
    </row>
    <row r="120" spans="2:21" s="227" customFormat="1" ht="21.6" customHeight="1" x14ac:dyDescent="0.3">
      <c r="B120" s="384"/>
      <c r="C120" s="274"/>
      <c r="D120" s="411"/>
      <c r="E120" s="274"/>
      <c r="F120" s="400"/>
      <c r="G120" s="299"/>
      <c r="H120" s="351" t="s">
        <v>121</v>
      </c>
      <c r="I120" s="300" t="s">
        <v>543</v>
      </c>
      <c r="J120" s="278" t="s">
        <v>127</v>
      </c>
      <c r="K120" s="279" t="s">
        <v>316</v>
      </c>
      <c r="L120" s="284" t="s">
        <v>129</v>
      </c>
      <c r="M120" s="283">
        <v>91036800</v>
      </c>
      <c r="N120" s="282" t="s">
        <v>544</v>
      </c>
      <c r="O120" s="323">
        <v>150000000</v>
      </c>
      <c r="P120" s="282" t="s">
        <v>544</v>
      </c>
      <c r="Q120" s="323">
        <v>150000000</v>
      </c>
      <c r="R120" s="282" t="s">
        <v>544</v>
      </c>
      <c r="S120" s="323">
        <v>150000000</v>
      </c>
      <c r="T120" s="282" t="s">
        <v>544</v>
      </c>
      <c r="U120" s="324">
        <v>150000000</v>
      </c>
    </row>
    <row r="121" spans="2:21" s="227" customFormat="1" ht="21.6" customHeight="1" x14ac:dyDescent="0.3">
      <c r="B121" s="384"/>
      <c r="C121" s="274"/>
      <c r="D121" s="411"/>
      <c r="E121" s="274"/>
      <c r="F121" s="400"/>
      <c r="G121" s="299"/>
      <c r="H121" s="351" t="s">
        <v>326</v>
      </c>
      <c r="I121" s="251" t="s">
        <v>545</v>
      </c>
      <c r="J121" s="303" t="s">
        <v>546</v>
      </c>
      <c r="K121" s="321" t="s">
        <v>316</v>
      </c>
      <c r="L121" s="421" t="s">
        <v>316</v>
      </c>
      <c r="M121" s="422" t="s">
        <v>316</v>
      </c>
      <c r="N121" s="421" t="s">
        <v>316</v>
      </c>
      <c r="O121" s="422" t="s">
        <v>316</v>
      </c>
      <c r="P121" s="282" t="s">
        <v>544</v>
      </c>
      <c r="Q121" s="401">
        <v>300000000</v>
      </c>
      <c r="R121" s="282" t="s">
        <v>544</v>
      </c>
      <c r="S121" s="401">
        <v>300000000</v>
      </c>
      <c r="T121" s="282" t="s">
        <v>544</v>
      </c>
      <c r="U121" s="423">
        <v>300000000</v>
      </c>
    </row>
    <row r="122" spans="2:21" s="227" customFormat="1" ht="21.6" customHeight="1" x14ac:dyDescent="0.3">
      <c r="B122" s="384"/>
      <c r="C122" s="274"/>
      <c r="D122" s="411"/>
      <c r="E122" s="274"/>
      <c r="F122" s="400"/>
      <c r="G122" s="299"/>
      <c r="H122" s="351" t="s">
        <v>329</v>
      </c>
      <c r="I122" s="251" t="s">
        <v>547</v>
      </c>
      <c r="J122" s="303" t="s">
        <v>548</v>
      </c>
      <c r="K122" s="321" t="s">
        <v>316</v>
      </c>
      <c r="L122" s="421" t="s">
        <v>316</v>
      </c>
      <c r="M122" s="422" t="s">
        <v>316</v>
      </c>
      <c r="N122" s="421" t="s">
        <v>316</v>
      </c>
      <c r="O122" s="422" t="s">
        <v>316</v>
      </c>
      <c r="P122" s="282" t="s">
        <v>544</v>
      </c>
      <c r="Q122" s="401">
        <v>500000000</v>
      </c>
      <c r="R122" s="282" t="s">
        <v>544</v>
      </c>
      <c r="S122" s="401">
        <v>500000000</v>
      </c>
      <c r="T122" s="282" t="s">
        <v>544</v>
      </c>
      <c r="U122" s="423">
        <v>500000000</v>
      </c>
    </row>
    <row r="123" spans="2:21" s="227" customFormat="1" ht="21.6" customHeight="1" x14ac:dyDescent="0.3">
      <c r="B123" s="384"/>
      <c r="C123" s="274"/>
      <c r="D123" s="411"/>
      <c r="E123" s="274"/>
      <c r="F123" s="400"/>
      <c r="G123" s="299"/>
      <c r="H123" s="351" t="s">
        <v>331</v>
      </c>
      <c r="I123" s="251" t="s">
        <v>549</v>
      </c>
      <c r="J123" s="303" t="s">
        <v>550</v>
      </c>
      <c r="K123" s="321" t="s">
        <v>316</v>
      </c>
      <c r="L123" s="421" t="s">
        <v>316</v>
      </c>
      <c r="M123" s="422" t="s">
        <v>316</v>
      </c>
      <c r="N123" s="421" t="s">
        <v>316</v>
      </c>
      <c r="O123" s="422" t="s">
        <v>316</v>
      </c>
      <c r="P123" s="282" t="s">
        <v>544</v>
      </c>
      <c r="Q123" s="401">
        <v>500000000</v>
      </c>
      <c r="R123" s="282" t="s">
        <v>544</v>
      </c>
      <c r="S123" s="401">
        <v>500000000</v>
      </c>
      <c r="T123" s="282" t="s">
        <v>544</v>
      </c>
      <c r="U123" s="423">
        <v>500000000</v>
      </c>
    </row>
    <row r="124" spans="2:21" s="227" customFormat="1" ht="21.6" customHeight="1" x14ac:dyDescent="0.3">
      <c r="B124" s="384"/>
      <c r="C124" s="274"/>
      <c r="D124" s="411"/>
      <c r="E124" s="274"/>
      <c r="F124" s="400"/>
      <c r="G124" s="299"/>
      <c r="H124" s="351" t="s">
        <v>335</v>
      </c>
      <c r="I124" s="251" t="s">
        <v>551</v>
      </c>
      <c r="J124" s="303" t="s">
        <v>552</v>
      </c>
      <c r="K124" s="321" t="s">
        <v>316</v>
      </c>
      <c r="L124" s="421" t="s">
        <v>316</v>
      </c>
      <c r="M124" s="422" t="s">
        <v>316</v>
      </c>
      <c r="N124" s="421" t="s">
        <v>316</v>
      </c>
      <c r="O124" s="422" t="s">
        <v>316</v>
      </c>
      <c r="P124" s="282" t="s">
        <v>544</v>
      </c>
      <c r="Q124" s="401">
        <v>300000000</v>
      </c>
      <c r="R124" s="282" t="s">
        <v>544</v>
      </c>
      <c r="S124" s="401">
        <v>300000000</v>
      </c>
      <c r="T124" s="282" t="s">
        <v>544</v>
      </c>
      <c r="U124" s="423">
        <v>300000000</v>
      </c>
    </row>
    <row r="125" spans="2:21" s="227" customFormat="1" ht="21" customHeight="1" x14ac:dyDescent="0.3">
      <c r="B125" s="384"/>
      <c r="C125" s="274"/>
      <c r="D125" s="411"/>
      <c r="E125" s="274"/>
      <c r="F125" s="400"/>
      <c r="G125" s="299"/>
      <c r="H125" s="408"/>
      <c r="I125" s="308" t="s">
        <v>106</v>
      </c>
      <c r="J125" s="309" t="s">
        <v>553</v>
      </c>
      <c r="K125" s="424"/>
      <c r="L125" s="258">
        <v>1</v>
      </c>
      <c r="M125" s="259">
        <f>SUM(M126)</f>
        <v>349960000</v>
      </c>
      <c r="N125" s="258">
        <v>1</v>
      </c>
      <c r="O125" s="259">
        <f>SUM(O126)</f>
        <v>350000000</v>
      </c>
      <c r="P125" s="258">
        <v>1</v>
      </c>
      <c r="Q125" s="259">
        <f>SUM(Q126)</f>
        <v>400000000</v>
      </c>
      <c r="R125" s="258">
        <v>1</v>
      </c>
      <c r="S125" s="259">
        <f>SUM(S126)</f>
        <v>400000000</v>
      </c>
      <c r="T125" s="258">
        <v>1</v>
      </c>
      <c r="U125" s="260">
        <f>SUM(U126)</f>
        <v>400000000</v>
      </c>
    </row>
    <row r="126" spans="2:21" s="227" customFormat="1" ht="21.6" customHeight="1" x14ac:dyDescent="0.3">
      <c r="B126" s="384"/>
      <c r="C126" s="274"/>
      <c r="D126" s="411"/>
      <c r="E126" s="274"/>
      <c r="F126" s="400"/>
      <c r="G126" s="299"/>
      <c r="H126" s="351" t="s">
        <v>24</v>
      </c>
      <c r="I126" s="251" t="s">
        <v>107</v>
      </c>
      <c r="J126" s="303" t="s">
        <v>130</v>
      </c>
      <c r="K126" s="321" t="s">
        <v>316</v>
      </c>
      <c r="L126" s="319">
        <v>0.05</v>
      </c>
      <c r="M126" s="304">
        <v>349960000</v>
      </c>
      <c r="N126" s="305">
        <v>0.1</v>
      </c>
      <c r="O126" s="401">
        <v>350000000</v>
      </c>
      <c r="P126" s="319">
        <v>0.2</v>
      </c>
      <c r="Q126" s="401">
        <v>400000000</v>
      </c>
      <c r="R126" s="319">
        <v>0.25</v>
      </c>
      <c r="S126" s="401">
        <v>400000000</v>
      </c>
      <c r="T126" s="319">
        <v>0.3</v>
      </c>
      <c r="U126" s="423">
        <v>400000000</v>
      </c>
    </row>
    <row r="127" spans="2:21" s="227" customFormat="1" ht="21.6" customHeight="1" x14ac:dyDescent="0.3">
      <c r="B127" s="384"/>
      <c r="C127" s="274"/>
      <c r="D127" s="411"/>
      <c r="E127" s="274"/>
      <c r="F127" s="400"/>
      <c r="G127" s="299"/>
      <c r="H127" s="408"/>
      <c r="I127" s="308" t="s">
        <v>554</v>
      </c>
      <c r="J127" s="425" t="s">
        <v>555</v>
      </c>
      <c r="K127" s="424"/>
      <c r="L127" s="258">
        <v>0</v>
      </c>
      <c r="M127" s="259">
        <f>SUM(M128)</f>
        <v>0</v>
      </c>
      <c r="N127" s="353">
        <v>1</v>
      </c>
      <c r="O127" s="259">
        <f>SUM(O128)</f>
        <v>200000000</v>
      </c>
      <c r="P127" s="353">
        <v>1</v>
      </c>
      <c r="Q127" s="259">
        <f>SUM(Q128)</f>
        <v>300000000</v>
      </c>
      <c r="R127" s="353">
        <v>1</v>
      </c>
      <c r="S127" s="259">
        <f>SUM(S128)</f>
        <v>300000000</v>
      </c>
      <c r="T127" s="353">
        <v>1</v>
      </c>
      <c r="U127" s="260">
        <f>SUM(U128)</f>
        <v>300000000</v>
      </c>
    </row>
    <row r="128" spans="2:21" s="227" customFormat="1" ht="21.6" customHeight="1" x14ac:dyDescent="0.3">
      <c r="B128" s="384"/>
      <c r="C128" s="274"/>
      <c r="D128" s="411"/>
      <c r="E128" s="274"/>
      <c r="F128" s="400"/>
      <c r="G128" s="299"/>
      <c r="H128" s="418" t="s">
        <v>24</v>
      </c>
      <c r="I128" s="266" t="s">
        <v>556</v>
      </c>
      <c r="J128" s="267" t="s">
        <v>557</v>
      </c>
      <c r="K128" s="387" t="s">
        <v>316</v>
      </c>
      <c r="L128" s="387" t="s">
        <v>316</v>
      </c>
      <c r="M128" s="270">
        <v>0</v>
      </c>
      <c r="N128" s="426" t="s">
        <v>558</v>
      </c>
      <c r="O128" s="270">
        <v>200000000</v>
      </c>
      <c r="P128" s="426" t="s">
        <v>559</v>
      </c>
      <c r="Q128" s="270">
        <v>300000000</v>
      </c>
      <c r="R128" s="426" t="s">
        <v>559</v>
      </c>
      <c r="S128" s="270">
        <v>300000000</v>
      </c>
      <c r="T128" s="426" t="s">
        <v>559</v>
      </c>
      <c r="U128" s="427">
        <v>300000000</v>
      </c>
    </row>
    <row r="129" spans="2:21" ht="22.95" customHeight="1" x14ac:dyDescent="0.2">
      <c r="B129" s="250" t="s">
        <v>121</v>
      </c>
      <c r="C129" s="889" t="s">
        <v>560</v>
      </c>
      <c r="D129" s="407" t="s">
        <v>109</v>
      </c>
      <c r="E129" s="263" t="s">
        <v>561</v>
      </c>
      <c r="F129" s="252" t="s">
        <v>562</v>
      </c>
      <c r="G129" s="262" t="s">
        <v>563</v>
      </c>
      <c r="H129" s="428"/>
      <c r="I129" s="429" t="s">
        <v>25</v>
      </c>
      <c r="J129" s="409" t="s">
        <v>564</v>
      </c>
      <c r="K129" s="430"/>
      <c r="L129" s="431">
        <v>1</v>
      </c>
      <c r="M129" s="259">
        <f>SUM(M130:M145)</f>
        <v>3170935400</v>
      </c>
      <c r="N129" s="431">
        <v>1</v>
      </c>
      <c r="O129" s="259">
        <f>SUM(O130:O145)</f>
        <v>4135000000</v>
      </c>
      <c r="P129" s="431">
        <v>1</v>
      </c>
      <c r="Q129" s="259">
        <f>SUM(Q130:Q145)</f>
        <v>4335000000</v>
      </c>
      <c r="R129" s="431">
        <v>1</v>
      </c>
      <c r="S129" s="259">
        <f>SUM(S130:S145)</f>
        <v>4270000000</v>
      </c>
      <c r="T129" s="431">
        <v>1</v>
      </c>
      <c r="U129" s="260">
        <f>SUM(U130:U145)</f>
        <v>4390000000</v>
      </c>
    </row>
    <row r="130" spans="2:21" ht="22.95" customHeight="1" x14ac:dyDescent="0.2">
      <c r="B130" s="352"/>
      <c r="C130" s="889"/>
      <c r="D130" s="432"/>
      <c r="E130" s="433"/>
      <c r="F130" s="252" t="s">
        <v>565</v>
      </c>
      <c r="G130" s="292" t="s">
        <v>566</v>
      </c>
      <c r="H130" s="434" t="s">
        <v>24</v>
      </c>
      <c r="I130" s="266" t="s">
        <v>26</v>
      </c>
      <c r="J130" s="312" t="s">
        <v>135</v>
      </c>
      <c r="K130" s="435" t="s">
        <v>316</v>
      </c>
      <c r="L130" s="316" t="s">
        <v>567</v>
      </c>
      <c r="M130" s="315">
        <v>150000000</v>
      </c>
      <c r="N130" s="316" t="s">
        <v>567</v>
      </c>
      <c r="O130" s="332">
        <v>200000000</v>
      </c>
      <c r="P130" s="316" t="s">
        <v>568</v>
      </c>
      <c r="Q130" s="332">
        <v>200000000</v>
      </c>
      <c r="R130" s="316" t="s">
        <v>569</v>
      </c>
      <c r="S130" s="332">
        <v>155000000</v>
      </c>
      <c r="T130" s="316" t="s">
        <v>570</v>
      </c>
      <c r="U130" s="273">
        <v>160000000</v>
      </c>
    </row>
    <row r="131" spans="2:21" ht="22.95" customHeight="1" x14ac:dyDescent="0.2">
      <c r="B131" s="352"/>
      <c r="C131" s="385"/>
      <c r="D131" s="436"/>
      <c r="E131" s="399"/>
      <c r="F131" s="400"/>
      <c r="G131" s="437"/>
      <c r="H131" s="388" t="s">
        <v>119</v>
      </c>
      <c r="I131" s="277" t="s">
        <v>29</v>
      </c>
      <c r="J131" s="278" t="s">
        <v>136</v>
      </c>
      <c r="K131" s="435" t="s">
        <v>316</v>
      </c>
      <c r="L131" s="282" t="s">
        <v>571</v>
      </c>
      <c r="M131" s="283">
        <v>476400000</v>
      </c>
      <c r="N131" s="282" t="s">
        <v>571</v>
      </c>
      <c r="O131" s="283">
        <v>500000000</v>
      </c>
      <c r="P131" s="282" t="s">
        <v>571</v>
      </c>
      <c r="Q131" s="283">
        <v>500000000</v>
      </c>
      <c r="R131" s="282" t="s">
        <v>571</v>
      </c>
      <c r="S131" s="283">
        <v>550000000</v>
      </c>
      <c r="T131" s="282" t="s">
        <v>571</v>
      </c>
      <c r="U131" s="286">
        <v>555000000</v>
      </c>
    </row>
    <row r="132" spans="2:21" ht="22.95" customHeight="1" x14ac:dyDescent="0.2">
      <c r="B132" s="352"/>
      <c r="C132" s="385"/>
      <c r="D132" s="436"/>
      <c r="E132" s="399"/>
      <c r="F132" s="400"/>
      <c r="G132" s="437"/>
      <c r="H132" s="388" t="s">
        <v>120</v>
      </c>
      <c r="I132" s="277" t="s">
        <v>30</v>
      </c>
      <c r="J132" s="288" t="s">
        <v>137</v>
      </c>
      <c r="K132" s="435" t="s">
        <v>316</v>
      </c>
      <c r="L132" s="289" t="s">
        <v>572</v>
      </c>
      <c r="M132" s="296">
        <v>120000000</v>
      </c>
      <c r="N132" s="289" t="s">
        <v>572</v>
      </c>
      <c r="O132" s="290">
        <v>120000000</v>
      </c>
      <c r="P132" s="289" t="s">
        <v>573</v>
      </c>
      <c r="Q132" s="290">
        <v>170000000</v>
      </c>
      <c r="R132" s="293" t="s">
        <v>574</v>
      </c>
      <c r="S132" s="290">
        <v>200000000</v>
      </c>
      <c r="T132" s="293" t="s">
        <v>574</v>
      </c>
      <c r="U132" s="291">
        <v>200000000</v>
      </c>
    </row>
    <row r="133" spans="2:21" ht="22.95" customHeight="1" x14ac:dyDescent="0.2">
      <c r="B133" s="352"/>
      <c r="C133" s="385"/>
      <c r="D133" s="436"/>
      <c r="E133" s="399"/>
      <c r="F133" s="400"/>
      <c r="G133" s="437"/>
      <c r="H133" s="388" t="s">
        <v>121</v>
      </c>
      <c r="I133" s="438" t="s">
        <v>33</v>
      </c>
      <c r="J133" s="295" t="s">
        <v>138</v>
      </c>
      <c r="K133" s="313" t="s">
        <v>316</v>
      </c>
      <c r="L133" s="289" t="s">
        <v>575</v>
      </c>
      <c r="M133" s="296">
        <v>355187400</v>
      </c>
      <c r="N133" s="289" t="s">
        <v>575</v>
      </c>
      <c r="O133" s="296">
        <v>380000000</v>
      </c>
      <c r="P133" s="289" t="s">
        <v>576</v>
      </c>
      <c r="Q133" s="296">
        <v>380000000</v>
      </c>
      <c r="R133" s="289" t="s">
        <v>577</v>
      </c>
      <c r="S133" s="296">
        <v>450000000</v>
      </c>
      <c r="T133" s="289" t="s">
        <v>578</v>
      </c>
      <c r="U133" s="285">
        <v>465000000</v>
      </c>
    </row>
    <row r="134" spans="2:21" ht="22.95" customHeight="1" x14ac:dyDescent="0.2">
      <c r="B134" s="352"/>
      <c r="C134" s="385"/>
      <c r="D134" s="436"/>
      <c r="E134" s="399"/>
      <c r="F134" s="400"/>
      <c r="G134" s="437"/>
      <c r="H134" s="388" t="s">
        <v>326</v>
      </c>
      <c r="I134" s="277" t="s">
        <v>35</v>
      </c>
      <c r="J134" s="288" t="s">
        <v>139</v>
      </c>
      <c r="K134" s="435" t="s">
        <v>316</v>
      </c>
      <c r="L134" s="289" t="s">
        <v>579</v>
      </c>
      <c r="M134" s="296">
        <v>134700000</v>
      </c>
      <c r="N134" s="289" t="s">
        <v>580</v>
      </c>
      <c r="O134" s="290">
        <v>150000000</v>
      </c>
      <c r="P134" s="289" t="s">
        <v>581</v>
      </c>
      <c r="Q134" s="290">
        <v>150000000</v>
      </c>
      <c r="R134" s="289" t="s">
        <v>582</v>
      </c>
      <c r="S134" s="290">
        <v>135000000</v>
      </c>
      <c r="T134" s="289" t="s">
        <v>583</v>
      </c>
      <c r="U134" s="291">
        <v>140000000</v>
      </c>
    </row>
    <row r="135" spans="2:21" ht="22.95" customHeight="1" x14ac:dyDescent="0.2">
      <c r="B135" s="352"/>
      <c r="C135" s="385"/>
      <c r="D135" s="436"/>
      <c r="E135" s="399"/>
      <c r="F135" s="400"/>
      <c r="G135" s="437"/>
      <c r="H135" s="388" t="s">
        <v>329</v>
      </c>
      <c r="I135" s="277" t="s">
        <v>36</v>
      </c>
      <c r="J135" s="278" t="s">
        <v>140</v>
      </c>
      <c r="K135" s="435" t="s">
        <v>316</v>
      </c>
      <c r="L135" s="282" t="s">
        <v>584</v>
      </c>
      <c r="M135" s="283">
        <v>84988000</v>
      </c>
      <c r="N135" s="282" t="s">
        <v>584</v>
      </c>
      <c r="O135" s="283">
        <v>85000000</v>
      </c>
      <c r="P135" s="282" t="s">
        <v>584</v>
      </c>
      <c r="Q135" s="283">
        <v>85000000</v>
      </c>
      <c r="R135" s="282" t="s">
        <v>584</v>
      </c>
      <c r="S135" s="283">
        <v>100000000</v>
      </c>
      <c r="T135" s="282" t="s">
        <v>584</v>
      </c>
      <c r="U135" s="286">
        <v>110000000</v>
      </c>
    </row>
    <row r="136" spans="2:21" ht="22.95" customHeight="1" x14ac:dyDescent="0.2">
      <c r="B136" s="352"/>
      <c r="C136" s="385"/>
      <c r="D136" s="436"/>
      <c r="E136" s="399"/>
      <c r="F136" s="400"/>
      <c r="G136" s="437"/>
      <c r="H136" s="388" t="s">
        <v>331</v>
      </c>
      <c r="I136" s="277" t="s">
        <v>37</v>
      </c>
      <c r="J136" s="288" t="s">
        <v>141</v>
      </c>
      <c r="K136" s="435" t="s">
        <v>316</v>
      </c>
      <c r="L136" s="289" t="s">
        <v>585</v>
      </c>
      <c r="M136" s="296">
        <v>22660000</v>
      </c>
      <c r="N136" s="289" t="s">
        <v>585</v>
      </c>
      <c r="O136" s="290">
        <v>50000000</v>
      </c>
      <c r="P136" s="289" t="s">
        <v>586</v>
      </c>
      <c r="Q136" s="290">
        <v>50000000</v>
      </c>
      <c r="R136" s="289" t="s">
        <v>587</v>
      </c>
      <c r="S136" s="290">
        <v>40000000</v>
      </c>
      <c r="T136" s="289" t="s">
        <v>584</v>
      </c>
      <c r="U136" s="291">
        <v>45000000</v>
      </c>
    </row>
    <row r="137" spans="2:21" ht="22.95" customHeight="1" x14ac:dyDescent="0.2">
      <c r="B137" s="352"/>
      <c r="C137" s="385"/>
      <c r="D137" s="436"/>
      <c r="E137" s="399"/>
      <c r="F137" s="400"/>
      <c r="G137" s="437"/>
      <c r="H137" s="388" t="s">
        <v>335</v>
      </c>
      <c r="I137" s="294" t="s">
        <v>38</v>
      </c>
      <c r="J137" s="295" t="s">
        <v>588</v>
      </c>
      <c r="K137" s="313" t="s">
        <v>316</v>
      </c>
      <c r="L137" s="289" t="s">
        <v>589</v>
      </c>
      <c r="M137" s="296">
        <v>50000000</v>
      </c>
      <c r="N137" s="289" t="s">
        <v>589</v>
      </c>
      <c r="O137" s="296">
        <v>50000000</v>
      </c>
      <c r="P137" s="293">
        <v>1</v>
      </c>
      <c r="Q137" s="296">
        <v>50000000</v>
      </c>
      <c r="R137" s="289" t="s">
        <v>589</v>
      </c>
      <c r="S137" s="296">
        <v>75000000</v>
      </c>
      <c r="T137" s="289" t="s">
        <v>589</v>
      </c>
      <c r="U137" s="285">
        <v>80000000</v>
      </c>
    </row>
    <row r="138" spans="2:21" ht="22.95" customHeight="1" x14ac:dyDescent="0.2">
      <c r="B138" s="352"/>
      <c r="C138" s="385"/>
      <c r="D138" s="436"/>
      <c r="E138" s="399"/>
      <c r="F138" s="400"/>
      <c r="G138" s="437"/>
      <c r="H138" s="388" t="s">
        <v>339</v>
      </c>
      <c r="I138" s="277" t="s">
        <v>590</v>
      </c>
      <c r="J138" s="278" t="s">
        <v>591</v>
      </c>
      <c r="K138" s="435" t="s">
        <v>316</v>
      </c>
      <c r="L138" s="282" t="s">
        <v>592</v>
      </c>
      <c r="M138" s="283">
        <v>30000000</v>
      </c>
      <c r="N138" s="282" t="s">
        <v>592</v>
      </c>
      <c r="O138" s="283">
        <v>30000000</v>
      </c>
      <c r="P138" s="282" t="s">
        <v>592</v>
      </c>
      <c r="Q138" s="283">
        <v>30000000</v>
      </c>
      <c r="R138" s="282" t="s">
        <v>592</v>
      </c>
      <c r="S138" s="283">
        <v>25000000</v>
      </c>
      <c r="T138" s="282" t="s">
        <v>592</v>
      </c>
      <c r="U138" s="286">
        <v>30000000</v>
      </c>
    </row>
    <row r="139" spans="2:21" ht="22.95" customHeight="1" x14ac:dyDescent="0.2">
      <c r="B139" s="352"/>
      <c r="C139" s="385"/>
      <c r="D139" s="436"/>
      <c r="E139" s="399"/>
      <c r="F139" s="400"/>
      <c r="G139" s="437"/>
      <c r="H139" s="388" t="s">
        <v>346</v>
      </c>
      <c r="I139" s="277" t="s">
        <v>40</v>
      </c>
      <c r="J139" s="288" t="s">
        <v>144</v>
      </c>
      <c r="K139" s="435" t="s">
        <v>316</v>
      </c>
      <c r="L139" s="289" t="s">
        <v>593</v>
      </c>
      <c r="M139" s="296">
        <v>800000000</v>
      </c>
      <c r="N139" s="289" t="s">
        <v>594</v>
      </c>
      <c r="O139" s="290">
        <v>1400000000</v>
      </c>
      <c r="P139" s="289" t="s">
        <v>595</v>
      </c>
      <c r="Q139" s="290">
        <v>1400000000</v>
      </c>
      <c r="R139" s="289" t="s">
        <v>596</v>
      </c>
      <c r="S139" s="290">
        <v>1500000000</v>
      </c>
      <c r="T139" s="289" t="s">
        <v>597</v>
      </c>
      <c r="U139" s="291">
        <v>1500000000</v>
      </c>
    </row>
    <row r="140" spans="2:21" ht="22.95" customHeight="1" x14ac:dyDescent="0.2">
      <c r="B140" s="352"/>
      <c r="C140" s="385"/>
      <c r="D140" s="436"/>
      <c r="E140" s="399"/>
      <c r="F140" s="400"/>
      <c r="G140" s="437"/>
      <c r="H140" s="388" t="s">
        <v>350</v>
      </c>
      <c r="I140" s="277" t="s">
        <v>41</v>
      </c>
      <c r="J140" s="288" t="s">
        <v>145</v>
      </c>
      <c r="K140" s="435" t="s">
        <v>316</v>
      </c>
      <c r="L140" s="289" t="s">
        <v>598</v>
      </c>
      <c r="M140" s="296">
        <v>249600000</v>
      </c>
      <c r="N140" s="289" t="s">
        <v>598</v>
      </c>
      <c r="O140" s="290">
        <v>350000000</v>
      </c>
      <c r="P140" s="293">
        <v>1</v>
      </c>
      <c r="Q140" s="290">
        <v>350000000</v>
      </c>
      <c r="R140" s="289" t="s">
        <v>598</v>
      </c>
      <c r="S140" s="290">
        <v>330000000</v>
      </c>
      <c r="T140" s="289" t="s">
        <v>598</v>
      </c>
      <c r="U140" s="291">
        <v>345000000</v>
      </c>
    </row>
    <row r="141" spans="2:21" ht="22.95" customHeight="1" x14ac:dyDescent="0.2">
      <c r="B141" s="352"/>
      <c r="C141" s="385"/>
      <c r="D141" s="436"/>
      <c r="E141" s="399"/>
      <c r="F141" s="400"/>
      <c r="G141" s="437"/>
      <c r="H141" s="388" t="s">
        <v>356</v>
      </c>
      <c r="I141" s="277" t="s">
        <v>42</v>
      </c>
      <c r="J141" s="278" t="s">
        <v>146</v>
      </c>
      <c r="K141" s="435" t="s">
        <v>316</v>
      </c>
      <c r="L141" s="282" t="s">
        <v>592</v>
      </c>
      <c r="M141" s="283">
        <v>697400000</v>
      </c>
      <c r="N141" s="282" t="s">
        <v>592</v>
      </c>
      <c r="O141" s="283">
        <v>700000000</v>
      </c>
      <c r="P141" s="282" t="s">
        <v>592</v>
      </c>
      <c r="Q141" s="283">
        <v>700000000</v>
      </c>
      <c r="R141" s="282" t="s">
        <v>592</v>
      </c>
      <c r="S141" s="283">
        <v>475000000</v>
      </c>
      <c r="T141" s="282" t="s">
        <v>592</v>
      </c>
      <c r="U141" s="286">
        <v>500000000</v>
      </c>
    </row>
    <row r="142" spans="2:21" ht="22.95" customHeight="1" x14ac:dyDescent="0.2">
      <c r="B142" s="352"/>
      <c r="C142" s="385"/>
      <c r="D142" s="436"/>
      <c r="E142" s="399"/>
      <c r="F142" s="400"/>
      <c r="G142" s="437"/>
      <c r="H142" s="391" t="s">
        <v>361</v>
      </c>
      <c r="I142" s="277" t="s">
        <v>599</v>
      </c>
      <c r="J142" s="278" t="s">
        <v>600</v>
      </c>
      <c r="K142" s="435" t="s">
        <v>316</v>
      </c>
      <c r="L142" s="284">
        <v>0</v>
      </c>
      <c r="M142" s="435" t="s">
        <v>316</v>
      </c>
      <c r="N142" s="282">
        <v>0</v>
      </c>
      <c r="O142" s="283">
        <v>0</v>
      </c>
      <c r="P142" s="282">
        <v>1</v>
      </c>
      <c r="Q142" s="283">
        <v>50000000</v>
      </c>
      <c r="R142" s="282">
        <v>0</v>
      </c>
      <c r="S142" s="283">
        <v>0</v>
      </c>
      <c r="T142" s="282">
        <v>0</v>
      </c>
      <c r="U142" s="286">
        <v>0</v>
      </c>
    </row>
    <row r="143" spans="2:21" ht="22.95" customHeight="1" x14ac:dyDescent="0.2">
      <c r="B143" s="352"/>
      <c r="C143" s="385"/>
      <c r="D143" s="436"/>
      <c r="E143" s="399"/>
      <c r="F143" s="400"/>
      <c r="G143" s="437"/>
      <c r="H143" s="391" t="s">
        <v>363</v>
      </c>
      <c r="I143" s="300" t="s">
        <v>601</v>
      </c>
      <c r="J143" s="439" t="s">
        <v>602</v>
      </c>
      <c r="K143" s="435" t="s">
        <v>316</v>
      </c>
      <c r="L143" s="284">
        <v>0</v>
      </c>
      <c r="M143" s="435" t="s">
        <v>316</v>
      </c>
      <c r="N143" s="282" t="s">
        <v>501</v>
      </c>
      <c r="O143" s="283">
        <v>100000000</v>
      </c>
      <c r="P143" s="282" t="s">
        <v>501</v>
      </c>
      <c r="Q143" s="283">
        <v>150000000</v>
      </c>
      <c r="R143" s="282" t="s">
        <v>501</v>
      </c>
      <c r="S143" s="283">
        <v>175000000</v>
      </c>
      <c r="T143" s="289" t="s">
        <v>501</v>
      </c>
      <c r="U143" s="285">
        <v>200000000</v>
      </c>
    </row>
    <row r="144" spans="2:21" ht="22.95" customHeight="1" x14ac:dyDescent="0.2">
      <c r="B144" s="352"/>
      <c r="C144" s="385"/>
      <c r="D144" s="436"/>
      <c r="E144" s="399"/>
      <c r="F144" s="400"/>
      <c r="G144" s="437"/>
      <c r="H144" s="388" t="s">
        <v>365</v>
      </c>
      <c r="I144" s="300" t="s">
        <v>603</v>
      </c>
      <c r="J144" s="439" t="s">
        <v>604</v>
      </c>
      <c r="K144" s="435" t="s">
        <v>316</v>
      </c>
      <c r="L144" s="284">
        <v>0</v>
      </c>
      <c r="M144" s="435" t="s">
        <v>316</v>
      </c>
      <c r="N144" s="284" t="s">
        <v>605</v>
      </c>
      <c r="O144" s="283">
        <v>20000000</v>
      </c>
      <c r="P144" s="284" t="s">
        <v>605</v>
      </c>
      <c r="Q144" s="283">
        <v>20000000</v>
      </c>
      <c r="R144" s="284" t="s">
        <v>605</v>
      </c>
      <c r="S144" s="283">
        <v>20000000</v>
      </c>
      <c r="T144" s="284" t="s">
        <v>605</v>
      </c>
      <c r="U144" s="285">
        <v>20000000</v>
      </c>
    </row>
    <row r="145" spans="2:21" ht="22.95" customHeight="1" x14ac:dyDescent="0.2">
      <c r="B145" s="352"/>
      <c r="C145" s="385"/>
      <c r="D145" s="436"/>
      <c r="E145" s="399"/>
      <c r="F145" s="400"/>
      <c r="G145" s="437"/>
      <c r="H145" s="440" t="s">
        <v>367</v>
      </c>
      <c r="I145" s="402" t="s">
        <v>606</v>
      </c>
      <c r="J145" s="441" t="s">
        <v>607</v>
      </c>
      <c r="K145" s="442" t="s">
        <v>316</v>
      </c>
      <c r="L145" s="284">
        <v>0</v>
      </c>
      <c r="M145" s="442" t="s">
        <v>316</v>
      </c>
      <c r="N145" s="282">
        <v>0</v>
      </c>
      <c r="O145" s="283">
        <v>0</v>
      </c>
      <c r="P145" s="284">
        <v>0</v>
      </c>
      <c r="Q145" s="283">
        <v>50000000</v>
      </c>
      <c r="R145" s="443">
        <v>1</v>
      </c>
      <c r="S145" s="283">
        <v>40000000</v>
      </c>
      <c r="T145" s="443">
        <v>1</v>
      </c>
      <c r="U145" s="444">
        <v>40000000</v>
      </c>
    </row>
    <row r="146" spans="2:21" ht="22.95" customHeight="1" x14ac:dyDescent="0.2">
      <c r="B146" s="352"/>
      <c r="C146" s="385"/>
      <c r="D146" s="436"/>
      <c r="E146" s="399"/>
      <c r="F146" s="400"/>
      <c r="G146" s="437"/>
      <c r="H146" s="428"/>
      <c r="I146" s="429" t="s">
        <v>43</v>
      </c>
      <c r="J146" s="409" t="s">
        <v>273</v>
      </c>
      <c r="K146" s="327"/>
      <c r="L146" s="258">
        <v>1</v>
      </c>
      <c r="M146" s="328">
        <f>SUM(M147:M155)</f>
        <v>1957900000</v>
      </c>
      <c r="N146" s="258">
        <v>1</v>
      </c>
      <c r="O146" s="328">
        <f>SUM(O147:O155)</f>
        <v>3340000000</v>
      </c>
      <c r="P146" s="258">
        <v>1</v>
      </c>
      <c r="Q146" s="328">
        <f>SUM(Q147:Q155)</f>
        <v>3325000000</v>
      </c>
      <c r="R146" s="258">
        <v>1</v>
      </c>
      <c r="S146" s="328">
        <f>SUM(S147:S155)</f>
        <v>3610000000</v>
      </c>
      <c r="T146" s="258">
        <v>1</v>
      </c>
      <c r="U146" s="329">
        <f>SUM(U147:U155)</f>
        <v>3900000000</v>
      </c>
    </row>
    <row r="147" spans="2:21" ht="22.95" customHeight="1" x14ac:dyDescent="0.2">
      <c r="B147" s="352"/>
      <c r="C147" s="385"/>
      <c r="D147" s="436"/>
      <c r="E147" s="399"/>
      <c r="F147" s="400"/>
      <c r="G147" s="437"/>
      <c r="H147" s="418" t="s">
        <v>24</v>
      </c>
      <c r="I147" s="445" t="s">
        <v>44</v>
      </c>
      <c r="J147" s="312" t="s">
        <v>147</v>
      </c>
      <c r="K147" s="387" t="s">
        <v>316</v>
      </c>
      <c r="L147" s="314" t="s">
        <v>608</v>
      </c>
      <c r="M147" s="315">
        <v>130000000</v>
      </c>
      <c r="N147" s="314" t="s">
        <v>608</v>
      </c>
      <c r="O147" s="332">
        <v>300000000</v>
      </c>
      <c r="P147" s="314" t="s">
        <v>608</v>
      </c>
      <c r="Q147" s="332">
        <v>300000000</v>
      </c>
      <c r="R147" s="314" t="s">
        <v>608</v>
      </c>
      <c r="S147" s="332">
        <v>300000000</v>
      </c>
      <c r="T147" s="314" t="s">
        <v>608</v>
      </c>
      <c r="U147" s="273">
        <v>300000000</v>
      </c>
    </row>
    <row r="148" spans="2:21" ht="22.95" customHeight="1" x14ac:dyDescent="0.2">
      <c r="B148" s="352"/>
      <c r="C148" s="385"/>
      <c r="D148" s="436"/>
      <c r="E148" s="399"/>
      <c r="F148" s="400"/>
      <c r="G148" s="437"/>
      <c r="H148" s="334" t="s">
        <v>119</v>
      </c>
      <c r="I148" s="446" t="s">
        <v>45</v>
      </c>
      <c r="J148" s="288" t="s">
        <v>149</v>
      </c>
      <c r="K148" s="389" t="s">
        <v>316</v>
      </c>
      <c r="L148" s="289" t="s">
        <v>609</v>
      </c>
      <c r="M148" s="296">
        <v>148100000</v>
      </c>
      <c r="N148" s="289" t="s">
        <v>610</v>
      </c>
      <c r="O148" s="290">
        <v>250000000</v>
      </c>
      <c r="P148" s="293" t="s">
        <v>611</v>
      </c>
      <c r="Q148" s="290">
        <v>300000000</v>
      </c>
      <c r="R148" s="293" t="s">
        <v>612</v>
      </c>
      <c r="S148" s="290">
        <v>300000000</v>
      </c>
      <c r="T148" s="293" t="s">
        <v>613</v>
      </c>
      <c r="U148" s="291">
        <v>300000000</v>
      </c>
    </row>
    <row r="149" spans="2:21" ht="22.95" customHeight="1" x14ac:dyDescent="0.2">
      <c r="B149" s="352"/>
      <c r="C149" s="385"/>
      <c r="D149" s="436"/>
      <c r="E149" s="399"/>
      <c r="F149" s="400"/>
      <c r="G149" s="437"/>
      <c r="H149" s="334" t="s">
        <v>120</v>
      </c>
      <c r="I149" s="446" t="s">
        <v>46</v>
      </c>
      <c r="J149" s="288" t="s">
        <v>150</v>
      </c>
      <c r="K149" s="389" t="s">
        <v>316</v>
      </c>
      <c r="L149" s="289" t="s">
        <v>614</v>
      </c>
      <c r="M149" s="296">
        <v>150000000</v>
      </c>
      <c r="N149" s="316" t="s">
        <v>608</v>
      </c>
      <c r="O149" s="290">
        <v>250000000</v>
      </c>
      <c r="P149" s="316" t="s">
        <v>608</v>
      </c>
      <c r="Q149" s="290">
        <v>250000000</v>
      </c>
      <c r="R149" s="316" t="s">
        <v>608</v>
      </c>
      <c r="S149" s="290">
        <v>250000000</v>
      </c>
      <c r="T149" s="316" t="s">
        <v>608</v>
      </c>
      <c r="U149" s="291">
        <v>250000000</v>
      </c>
    </row>
    <row r="150" spans="2:21" ht="22.95" customHeight="1" x14ac:dyDescent="0.2">
      <c r="B150" s="352"/>
      <c r="C150" s="385"/>
      <c r="D150" s="436"/>
      <c r="E150" s="399"/>
      <c r="F150" s="400"/>
      <c r="G150" s="437"/>
      <c r="H150" s="334" t="s">
        <v>121</v>
      </c>
      <c r="I150" s="446" t="s">
        <v>615</v>
      </c>
      <c r="J150" s="288" t="s">
        <v>616</v>
      </c>
      <c r="K150" s="389" t="s">
        <v>316</v>
      </c>
      <c r="L150" s="293">
        <v>0</v>
      </c>
      <c r="M150" s="296">
        <v>0</v>
      </c>
      <c r="N150" s="316" t="s">
        <v>592</v>
      </c>
      <c r="O150" s="290">
        <v>240000000</v>
      </c>
      <c r="P150" s="316" t="s">
        <v>592</v>
      </c>
      <c r="Q150" s="290">
        <v>325000000</v>
      </c>
      <c r="R150" s="316" t="s">
        <v>592</v>
      </c>
      <c r="S150" s="290">
        <v>350000000</v>
      </c>
      <c r="T150" s="316" t="s">
        <v>592</v>
      </c>
      <c r="U150" s="291">
        <v>350000000</v>
      </c>
    </row>
    <row r="151" spans="2:21" ht="22.95" customHeight="1" x14ac:dyDescent="0.2">
      <c r="B151" s="352"/>
      <c r="C151" s="385"/>
      <c r="D151" s="436"/>
      <c r="E151" s="399"/>
      <c r="F151" s="400"/>
      <c r="G151" s="437"/>
      <c r="H151" s="334" t="s">
        <v>326</v>
      </c>
      <c r="I151" s="446" t="s">
        <v>617</v>
      </c>
      <c r="J151" s="288" t="s">
        <v>137</v>
      </c>
      <c r="K151" s="389" t="s">
        <v>316</v>
      </c>
      <c r="L151" s="289" t="s">
        <v>618</v>
      </c>
      <c r="M151" s="296">
        <v>699200000</v>
      </c>
      <c r="N151" s="289" t="s">
        <v>618</v>
      </c>
      <c r="O151" s="290">
        <v>700000000</v>
      </c>
      <c r="P151" s="289" t="s">
        <v>573</v>
      </c>
      <c r="Q151" s="290">
        <v>1350000000</v>
      </c>
      <c r="R151" s="289" t="s">
        <v>573</v>
      </c>
      <c r="S151" s="290">
        <v>1500000000</v>
      </c>
      <c r="T151" s="289" t="s">
        <v>573</v>
      </c>
      <c r="U151" s="291">
        <v>1750000000</v>
      </c>
    </row>
    <row r="152" spans="2:21" ht="22.95" customHeight="1" x14ac:dyDescent="0.2">
      <c r="B152" s="352"/>
      <c r="C152" s="385"/>
      <c r="D152" s="436"/>
      <c r="E152" s="399"/>
      <c r="F152" s="400"/>
      <c r="G152" s="437"/>
      <c r="H152" s="334" t="s">
        <v>329</v>
      </c>
      <c r="I152" s="446" t="s">
        <v>47</v>
      </c>
      <c r="J152" s="278" t="s">
        <v>151</v>
      </c>
      <c r="K152" s="389" t="s">
        <v>316</v>
      </c>
      <c r="L152" s="282" t="s">
        <v>619</v>
      </c>
      <c r="M152" s="283">
        <v>100000000</v>
      </c>
      <c r="N152" s="282" t="s">
        <v>609</v>
      </c>
      <c r="O152" s="283">
        <v>250000000</v>
      </c>
      <c r="P152" s="282" t="s">
        <v>610</v>
      </c>
      <c r="Q152" s="283">
        <v>250000000</v>
      </c>
      <c r="R152" s="282" t="s">
        <v>611</v>
      </c>
      <c r="S152" s="283">
        <v>260000000</v>
      </c>
      <c r="T152" s="282" t="s">
        <v>612</v>
      </c>
      <c r="U152" s="286">
        <v>300000000</v>
      </c>
    </row>
    <row r="153" spans="2:21" ht="22.95" customHeight="1" x14ac:dyDescent="0.2">
      <c r="B153" s="352"/>
      <c r="C153" s="385"/>
      <c r="D153" s="436"/>
      <c r="E153" s="399"/>
      <c r="F153" s="400"/>
      <c r="G153" s="437"/>
      <c r="H153" s="334" t="s">
        <v>331</v>
      </c>
      <c r="I153" s="446" t="s">
        <v>48</v>
      </c>
      <c r="J153" s="278" t="s">
        <v>152</v>
      </c>
      <c r="K153" s="389" t="s">
        <v>316</v>
      </c>
      <c r="L153" s="282" t="s">
        <v>619</v>
      </c>
      <c r="M153" s="283">
        <v>730600000</v>
      </c>
      <c r="N153" s="282" t="s">
        <v>610</v>
      </c>
      <c r="O153" s="283">
        <v>350000000</v>
      </c>
      <c r="P153" s="282" t="s">
        <v>612</v>
      </c>
      <c r="Q153" s="283">
        <v>400000000</v>
      </c>
      <c r="R153" s="282" t="s">
        <v>585</v>
      </c>
      <c r="S153" s="283">
        <v>500000000</v>
      </c>
      <c r="T153" s="282" t="s">
        <v>587</v>
      </c>
      <c r="U153" s="286">
        <v>500000000</v>
      </c>
    </row>
    <row r="154" spans="2:21" ht="22.95" customHeight="1" x14ac:dyDescent="0.2">
      <c r="B154" s="352"/>
      <c r="C154" s="385"/>
      <c r="D154" s="436"/>
      <c r="E154" s="399"/>
      <c r="F154" s="400"/>
      <c r="G154" s="437"/>
      <c r="H154" s="334" t="s">
        <v>335</v>
      </c>
      <c r="I154" s="277" t="s">
        <v>620</v>
      </c>
      <c r="J154" s="278" t="s">
        <v>621</v>
      </c>
      <c r="K154" s="389" t="s">
        <v>316</v>
      </c>
      <c r="L154" s="284" t="s">
        <v>622</v>
      </c>
      <c r="M154" s="283">
        <v>0</v>
      </c>
      <c r="N154" s="282" t="s">
        <v>623</v>
      </c>
      <c r="O154" s="283">
        <v>1000000000</v>
      </c>
      <c r="P154" s="282" t="s">
        <v>623</v>
      </c>
      <c r="Q154" s="283">
        <v>0</v>
      </c>
      <c r="R154" s="282">
        <v>0</v>
      </c>
      <c r="S154" s="283">
        <v>0</v>
      </c>
      <c r="T154" s="282">
        <v>0</v>
      </c>
      <c r="U154" s="286">
        <v>0</v>
      </c>
    </row>
    <row r="155" spans="2:21" ht="25.2" customHeight="1" x14ac:dyDescent="0.2">
      <c r="B155" s="352"/>
      <c r="C155" s="251"/>
      <c r="D155" s="436"/>
      <c r="E155" s="399"/>
      <c r="F155" s="226"/>
      <c r="G155" s="399"/>
      <c r="H155" s="341" t="s">
        <v>339</v>
      </c>
      <c r="I155" s="342" t="s">
        <v>624</v>
      </c>
      <c r="J155" s="278" t="s">
        <v>625</v>
      </c>
      <c r="K155" s="374" t="s">
        <v>316</v>
      </c>
      <c r="L155" s="284">
        <v>0</v>
      </c>
      <c r="M155" s="283">
        <v>0</v>
      </c>
      <c r="N155" s="282">
        <v>0</v>
      </c>
      <c r="O155" s="323">
        <v>0</v>
      </c>
      <c r="P155" s="284">
        <v>1</v>
      </c>
      <c r="Q155" s="323">
        <v>150000000</v>
      </c>
      <c r="R155" s="282">
        <v>1</v>
      </c>
      <c r="S155" s="323">
        <v>150000000</v>
      </c>
      <c r="T155" s="284">
        <v>1</v>
      </c>
      <c r="U155" s="324">
        <v>150000000</v>
      </c>
    </row>
    <row r="156" spans="2:21" s="447" customFormat="1" ht="23.4" customHeight="1" x14ac:dyDescent="0.2">
      <c r="B156" s="448"/>
      <c r="C156" s="398"/>
      <c r="D156" s="436"/>
      <c r="E156" s="399"/>
      <c r="F156" s="226"/>
      <c r="G156" s="398"/>
      <c r="H156" s="408"/>
      <c r="I156" s="308" t="s">
        <v>49</v>
      </c>
      <c r="J156" s="409" t="s">
        <v>626</v>
      </c>
      <c r="K156" s="310"/>
      <c r="L156" s="258">
        <v>1</v>
      </c>
      <c r="M156" s="259">
        <f>SUM(M157:M158)</f>
        <v>95750000</v>
      </c>
      <c r="N156" s="258">
        <v>1</v>
      </c>
      <c r="O156" s="259">
        <f>SUM(O157:O158)</f>
        <v>200000000</v>
      </c>
      <c r="P156" s="258">
        <v>1</v>
      </c>
      <c r="Q156" s="259">
        <f>SUM(Q157:Q158)</f>
        <v>240000000</v>
      </c>
      <c r="R156" s="258">
        <v>1</v>
      </c>
      <c r="S156" s="259">
        <f>SUM(S157:S158)</f>
        <v>270000000</v>
      </c>
      <c r="T156" s="258">
        <v>1</v>
      </c>
      <c r="U156" s="260">
        <f>SUM(U157:U158)</f>
        <v>300000000</v>
      </c>
    </row>
    <row r="157" spans="2:21" s="447" customFormat="1" ht="23.4" customHeight="1" x14ac:dyDescent="0.2">
      <c r="B157" s="448"/>
      <c r="C157" s="398"/>
      <c r="D157" s="436"/>
      <c r="E157" s="399"/>
      <c r="F157" s="226"/>
      <c r="G157" s="398"/>
      <c r="H157" s="351" t="s">
        <v>24</v>
      </c>
      <c r="I157" s="251" t="s">
        <v>627</v>
      </c>
      <c r="J157" s="303" t="s">
        <v>628</v>
      </c>
      <c r="K157" s="449" t="s">
        <v>316</v>
      </c>
      <c r="L157" s="319"/>
      <c r="M157" s="304">
        <v>0</v>
      </c>
      <c r="N157" s="305" t="s">
        <v>629</v>
      </c>
      <c r="O157" s="304">
        <v>100000000</v>
      </c>
      <c r="P157" s="305" t="s">
        <v>630</v>
      </c>
      <c r="Q157" s="304">
        <v>120000000</v>
      </c>
      <c r="R157" s="305" t="s">
        <v>630</v>
      </c>
      <c r="S157" s="304">
        <v>135000000</v>
      </c>
      <c r="T157" s="305" t="s">
        <v>630</v>
      </c>
      <c r="U157" s="320">
        <v>150000000</v>
      </c>
    </row>
    <row r="158" spans="2:21" s="447" customFormat="1" ht="23.4" customHeight="1" x14ac:dyDescent="0.2">
      <c r="B158" s="448"/>
      <c r="C158" s="398"/>
      <c r="D158" s="436"/>
      <c r="E158" s="399"/>
      <c r="F158" s="226"/>
      <c r="G158" s="398"/>
      <c r="H158" s="351" t="s">
        <v>119</v>
      </c>
      <c r="I158" s="300" t="s">
        <v>50</v>
      </c>
      <c r="J158" s="278" t="s">
        <v>631</v>
      </c>
      <c r="K158" s="344" t="s">
        <v>316</v>
      </c>
      <c r="L158" s="284" t="s">
        <v>254</v>
      </c>
      <c r="M158" s="283">
        <v>95750000</v>
      </c>
      <c r="N158" s="284" t="s">
        <v>254</v>
      </c>
      <c r="O158" s="323">
        <v>100000000</v>
      </c>
      <c r="P158" s="284" t="s">
        <v>254</v>
      </c>
      <c r="Q158" s="346">
        <v>120000000</v>
      </c>
      <c r="R158" s="284" t="s">
        <v>254</v>
      </c>
      <c r="S158" s="346">
        <v>135000000</v>
      </c>
      <c r="T158" s="284" t="s">
        <v>254</v>
      </c>
      <c r="U158" s="324">
        <v>150000000</v>
      </c>
    </row>
    <row r="159" spans="2:21" s="447" customFormat="1" ht="23.4" customHeight="1" x14ac:dyDescent="0.2">
      <c r="B159" s="448"/>
      <c r="C159" s="398"/>
      <c r="D159" s="436"/>
      <c r="E159" s="399"/>
      <c r="F159" s="226"/>
      <c r="G159" s="398"/>
      <c r="H159" s="408"/>
      <c r="I159" s="308" t="s">
        <v>52</v>
      </c>
      <c r="J159" s="309" t="s">
        <v>632</v>
      </c>
      <c r="K159" s="310"/>
      <c r="L159" s="258">
        <v>1</v>
      </c>
      <c r="M159" s="259">
        <f>SUM(M160)</f>
        <v>200000000</v>
      </c>
      <c r="N159" s="258">
        <v>1</v>
      </c>
      <c r="O159" s="259">
        <f>SUM(O160)</f>
        <v>200000000</v>
      </c>
      <c r="P159" s="258">
        <v>1</v>
      </c>
      <c r="Q159" s="259">
        <f>SUM(Q160)</f>
        <v>250000000</v>
      </c>
      <c r="R159" s="258">
        <v>1</v>
      </c>
      <c r="S159" s="259">
        <f>SUM(S160)</f>
        <v>300000000</v>
      </c>
      <c r="T159" s="258">
        <v>1</v>
      </c>
      <c r="U159" s="260">
        <f>SUM(U160)</f>
        <v>300000000</v>
      </c>
    </row>
    <row r="160" spans="2:21" s="447" customFormat="1" ht="23.4" customHeight="1" x14ac:dyDescent="0.2">
      <c r="B160" s="448"/>
      <c r="C160" s="398"/>
      <c r="D160" s="436"/>
      <c r="E160" s="399"/>
      <c r="F160" s="226"/>
      <c r="G160" s="398"/>
      <c r="H160" s="351" t="s">
        <v>24</v>
      </c>
      <c r="I160" s="263" t="s">
        <v>53</v>
      </c>
      <c r="J160" s="450" t="s">
        <v>153</v>
      </c>
      <c r="K160" s="374" t="s">
        <v>316</v>
      </c>
      <c r="L160" s="305" t="s">
        <v>633</v>
      </c>
      <c r="M160" s="304">
        <v>200000000</v>
      </c>
      <c r="N160" s="305" t="s">
        <v>633</v>
      </c>
      <c r="O160" s="304">
        <v>200000000</v>
      </c>
      <c r="P160" s="319" t="s">
        <v>634</v>
      </c>
      <c r="Q160" s="304">
        <v>250000000</v>
      </c>
      <c r="R160" s="319" t="s">
        <v>635</v>
      </c>
      <c r="S160" s="304">
        <v>300000000</v>
      </c>
      <c r="T160" s="319" t="s">
        <v>635</v>
      </c>
      <c r="U160" s="320">
        <v>300000000</v>
      </c>
    </row>
    <row r="161" spans="1:29" s="447" customFormat="1" ht="23.4" customHeight="1" x14ac:dyDescent="0.2">
      <c r="B161" s="448"/>
      <c r="C161" s="398"/>
      <c r="D161" s="436"/>
      <c r="E161" s="399"/>
      <c r="F161" s="226"/>
      <c r="G161" s="398"/>
      <c r="H161" s="408"/>
      <c r="I161" s="451" t="s">
        <v>636</v>
      </c>
      <c r="J161" s="309" t="s">
        <v>637</v>
      </c>
      <c r="K161" s="310"/>
      <c r="L161" s="258"/>
      <c r="M161" s="328">
        <f>SUM(M162)</f>
        <v>0</v>
      </c>
      <c r="N161" s="452"/>
      <c r="O161" s="259">
        <f>SUM(O162)</f>
        <v>0</v>
      </c>
      <c r="P161" s="424"/>
      <c r="Q161" s="259">
        <f>SUM(Q162)</f>
        <v>0</v>
      </c>
      <c r="R161" s="453"/>
      <c r="S161" s="259">
        <f>SUM(S162)</f>
        <v>0</v>
      </c>
      <c r="T161" s="424"/>
      <c r="U161" s="260">
        <f>SUM(U162)</f>
        <v>0</v>
      </c>
    </row>
    <row r="162" spans="1:29" s="447" customFormat="1" ht="23.4" customHeight="1" thickBot="1" x14ac:dyDescent="0.25">
      <c r="B162" s="454"/>
      <c r="C162" s="455"/>
      <c r="D162" s="456"/>
      <c r="E162" s="457"/>
      <c r="F162" s="458"/>
      <c r="G162" s="455"/>
      <c r="H162" s="459" t="s">
        <v>24</v>
      </c>
      <c r="I162" s="460" t="s">
        <v>638</v>
      </c>
      <c r="J162" s="461" t="s">
        <v>639</v>
      </c>
      <c r="K162" s="462" t="s">
        <v>316</v>
      </c>
      <c r="L162" s="463">
        <v>0</v>
      </c>
      <c r="M162" s="464">
        <v>0</v>
      </c>
      <c r="N162" s="463">
        <v>0</v>
      </c>
      <c r="O162" s="465"/>
      <c r="P162" s="466">
        <v>0</v>
      </c>
      <c r="Q162" s="465"/>
      <c r="R162" s="463">
        <v>0</v>
      </c>
      <c r="S162" s="465">
        <v>0</v>
      </c>
      <c r="T162" s="466">
        <v>0</v>
      </c>
      <c r="U162" s="467">
        <v>0</v>
      </c>
    </row>
    <row r="163" spans="1:29" s="447" customFormat="1" ht="13.2" x14ac:dyDescent="0.25">
      <c r="B163" s="224"/>
      <c r="C163" s="224"/>
      <c r="D163" s="224"/>
      <c r="E163" s="224"/>
      <c r="F163" s="225"/>
      <c r="G163" s="224"/>
      <c r="H163" s="226"/>
      <c r="I163" s="275"/>
      <c r="J163" s="227"/>
      <c r="K163" s="224"/>
      <c r="L163" s="227"/>
      <c r="M163" s="227"/>
      <c r="N163" s="228"/>
      <c r="O163" s="468"/>
      <c r="P163" s="468"/>
      <c r="Q163" s="468"/>
      <c r="R163" s="468"/>
      <c r="S163" s="469"/>
      <c r="T163" s="227"/>
      <c r="U163" s="227"/>
    </row>
    <row r="164" spans="1:29" s="447" customFormat="1" ht="13.2" customHeight="1" x14ac:dyDescent="0.25">
      <c r="B164" s="224"/>
      <c r="C164" s="224"/>
      <c r="D164" s="224"/>
      <c r="E164" s="224"/>
      <c r="F164" s="225"/>
      <c r="G164" s="224"/>
      <c r="H164" s="226"/>
      <c r="I164" s="275"/>
      <c r="J164" s="227"/>
      <c r="K164" s="224"/>
      <c r="L164" s="227"/>
      <c r="M164" s="227"/>
      <c r="N164" s="470"/>
      <c r="O164" s="470"/>
      <c r="P164" s="470"/>
      <c r="Q164" s="471" t="s">
        <v>640</v>
      </c>
      <c r="R164" s="471"/>
      <c r="S164" s="471"/>
      <c r="T164" s="471"/>
      <c r="U164" s="472"/>
    </row>
    <row r="165" spans="1:29" s="447" customFormat="1" ht="4.2" customHeight="1" x14ac:dyDescent="0.25">
      <c r="B165" s="224"/>
      <c r="C165" s="224"/>
      <c r="D165" s="224"/>
      <c r="E165" s="224"/>
      <c r="F165" s="225"/>
      <c r="G165" s="224"/>
      <c r="H165" s="226"/>
      <c r="I165" s="275"/>
      <c r="J165" s="227"/>
      <c r="K165" s="224"/>
      <c r="L165" s="227"/>
      <c r="M165" s="227"/>
      <c r="N165" s="470"/>
      <c r="O165" s="470"/>
      <c r="P165" s="470"/>
      <c r="Q165" s="471"/>
      <c r="R165" s="471"/>
      <c r="S165" s="471"/>
      <c r="T165" s="471"/>
      <c r="U165" s="472"/>
    </row>
    <row r="166" spans="1:29" s="447" customFormat="1" ht="14.4" customHeight="1" x14ac:dyDescent="0.25">
      <c r="B166" s="224"/>
      <c r="C166" s="224"/>
      <c r="D166" s="224"/>
      <c r="E166" s="224"/>
      <c r="F166" s="225"/>
      <c r="G166" s="224"/>
      <c r="H166" s="226"/>
      <c r="I166" s="275"/>
      <c r="J166" s="227"/>
      <c r="K166" s="224"/>
      <c r="L166" s="227"/>
      <c r="M166" s="227"/>
      <c r="N166" s="473"/>
      <c r="O166" s="473"/>
      <c r="P166" s="473"/>
      <c r="Q166" s="474" t="s">
        <v>269</v>
      </c>
      <c r="R166" s="474"/>
      <c r="S166" s="474"/>
      <c r="T166" s="474"/>
      <c r="U166" s="472"/>
    </row>
    <row r="167" spans="1:29" s="447" customFormat="1" ht="13.95" customHeight="1" x14ac:dyDescent="0.25">
      <c r="B167" s="224"/>
      <c r="C167" s="224"/>
      <c r="D167" s="224"/>
      <c r="E167" s="224"/>
      <c r="F167" s="225"/>
      <c r="G167" s="224"/>
      <c r="H167" s="226"/>
      <c r="I167" s="275"/>
      <c r="J167" s="227"/>
      <c r="K167" s="224"/>
      <c r="L167" s="227"/>
      <c r="M167" s="227"/>
      <c r="N167" s="473"/>
      <c r="O167" s="473"/>
      <c r="P167" s="473"/>
      <c r="Q167" s="474" t="s">
        <v>179</v>
      </c>
      <c r="R167" s="474"/>
      <c r="S167" s="474"/>
      <c r="T167" s="474"/>
      <c r="U167" s="472"/>
    </row>
    <row r="168" spans="1:29" ht="19.8" customHeight="1" x14ac:dyDescent="0.25">
      <c r="H168" s="226"/>
      <c r="I168" s="275"/>
      <c r="N168" s="470"/>
      <c r="O168" s="470"/>
      <c r="P168" s="470"/>
      <c r="Q168" s="471"/>
      <c r="R168" s="471"/>
      <c r="S168" s="471"/>
      <c r="T168" s="471"/>
      <c r="U168" s="472"/>
    </row>
    <row r="169" spans="1:29" ht="13.2" x14ac:dyDescent="0.25">
      <c r="H169" s="226"/>
      <c r="I169" s="275"/>
      <c r="N169" s="475"/>
      <c r="O169" s="470"/>
      <c r="P169" s="470"/>
      <c r="Q169" s="476" t="s">
        <v>641</v>
      </c>
      <c r="R169" s="471"/>
      <c r="S169" s="471"/>
      <c r="T169" s="471"/>
      <c r="U169" s="472"/>
    </row>
    <row r="170" spans="1:29" ht="13.2" x14ac:dyDescent="0.25">
      <c r="H170" s="226"/>
      <c r="I170" s="275"/>
      <c r="N170" s="473"/>
      <c r="O170" s="473"/>
      <c r="P170" s="470"/>
      <c r="Q170" s="474" t="s">
        <v>642</v>
      </c>
      <c r="R170" s="474"/>
      <c r="S170" s="471"/>
      <c r="T170" s="471"/>
      <c r="U170" s="472"/>
    </row>
    <row r="171" spans="1:29" ht="13.2" x14ac:dyDescent="0.25">
      <c r="H171" s="226"/>
      <c r="I171" s="275"/>
      <c r="N171" s="473"/>
      <c r="O171" s="473"/>
      <c r="P171" s="470"/>
      <c r="Q171" s="474" t="s">
        <v>643</v>
      </c>
      <c r="R171" s="474"/>
      <c r="S171" s="471"/>
      <c r="T171" s="471"/>
      <c r="U171" s="472"/>
    </row>
    <row r="172" spans="1:29" x14ac:dyDescent="0.2">
      <c r="H172" s="226"/>
      <c r="I172" s="275"/>
    </row>
    <row r="173" spans="1:29" s="227" customFormat="1" x14ac:dyDescent="0.2">
      <c r="A173" s="224"/>
      <c r="B173" s="224"/>
      <c r="C173" s="224"/>
      <c r="D173" s="224"/>
      <c r="E173" s="224"/>
      <c r="F173" s="225"/>
      <c r="G173" s="224"/>
      <c r="H173" s="226"/>
      <c r="I173" s="275"/>
      <c r="K173" s="224"/>
      <c r="N173" s="228"/>
      <c r="V173" s="224"/>
      <c r="W173" s="224"/>
      <c r="X173" s="224"/>
      <c r="Y173" s="224"/>
      <c r="Z173" s="224"/>
      <c r="AA173" s="224"/>
      <c r="AB173" s="224"/>
      <c r="AC173" s="224"/>
    </row>
    <row r="174" spans="1:29" s="227" customFormat="1" x14ac:dyDescent="0.2">
      <c r="A174" s="224"/>
      <c r="B174" s="224"/>
      <c r="C174" s="224"/>
      <c r="D174" s="224"/>
      <c r="E174" s="224"/>
      <c r="F174" s="225"/>
      <c r="G174" s="224"/>
      <c r="H174" s="226"/>
      <c r="I174" s="275"/>
      <c r="K174" s="224"/>
      <c r="N174" s="228"/>
      <c r="V174" s="224"/>
      <c r="W174" s="224"/>
      <c r="X174" s="224"/>
      <c r="Y174" s="224"/>
      <c r="Z174" s="224"/>
      <c r="AA174" s="224"/>
      <c r="AB174" s="224"/>
      <c r="AC174" s="224"/>
    </row>
    <row r="175" spans="1:29" x14ac:dyDescent="0.2">
      <c r="H175" s="226"/>
      <c r="I175" s="275"/>
    </row>
    <row r="176" spans="1:29" x14ac:dyDescent="0.2">
      <c r="H176" s="226"/>
      <c r="I176" s="275"/>
    </row>
    <row r="177" spans="1:29" x14ac:dyDescent="0.2">
      <c r="H177" s="226"/>
      <c r="I177" s="275"/>
    </row>
    <row r="178" spans="1:29" s="227" customFormat="1" x14ac:dyDescent="0.2">
      <c r="A178" s="224"/>
      <c r="B178" s="224"/>
      <c r="C178" s="224"/>
      <c r="D178" s="224"/>
      <c r="E178" s="224"/>
      <c r="F178" s="225"/>
      <c r="G178" s="224"/>
      <c r="H178" s="226"/>
      <c r="I178" s="275"/>
      <c r="K178" s="224"/>
      <c r="N178" s="228"/>
      <c r="V178" s="224"/>
      <c r="W178" s="224"/>
      <c r="X178" s="224"/>
      <c r="Y178" s="224"/>
      <c r="Z178" s="224"/>
      <c r="AA178" s="224"/>
      <c r="AB178" s="224"/>
      <c r="AC178" s="224"/>
    </row>
    <row r="179" spans="1:29" s="227" customFormat="1" x14ac:dyDescent="0.2">
      <c r="A179" s="224"/>
      <c r="B179" s="224"/>
      <c r="C179" s="224"/>
      <c r="D179" s="224"/>
      <c r="E179" s="224"/>
      <c r="F179" s="225"/>
      <c r="G179" s="224"/>
      <c r="H179" s="226"/>
      <c r="I179" s="275"/>
      <c r="K179" s="224"/>
      <c r="N179" s="228"/>
      <c r="V179" s="224"/>
      <c r="W179" s="224"/>
      <c r="X179" s="224"/>
      <c r="Y179" s="224"/>
      <c r="Z179" s="224"/>
      <c r="AA179" s="224"/>
      <c r="AB179" s="224"/>
      <c r="AC179" s="224"/>
    </row>
    <row r="180" spans="1:29" s="227" customFormat="1" x14ac:dyDescent="0.2">
      <c r="A180" s="224"/>
      <c r="B180" s="224"/>
      <c r="C180" s="224"/>
      <c r="D180" s="224"/>
      <c r="E180" s="224"/>
      <c r="F180" s="225"/>
      <c r="G180" s="224"/>
      <c r="H180" s="226"/>
      <c r="I180" s="275"/>
      <c r="K180" s="224"/>
      <c r="N180" s="228"/>
      <c r="V180" s="224"/>
      <c r="W180" s="224"/>
      <c r="X180" s="224"/>
      <c r="Y180" s="224"/>
      <c r="Z180" s="224"/>
      <c r="AA180" s="224"/>
      <c r="AB180" s="224"/>
      <c r="AC180" s="224"/>
    </row>
    <row r="181" spans="1:29" x14ac:dyDescent="0.2">
      <c r="H181" s="226"/>
      <c r="I181" s="275"/>
    </row>
    <row r="182" spans="1:29" x14ac:dyDescent="0.2">
      <c r="H182" s="226"/>
      <c r="I182" s="275"/>
    </row>
    <row r="183" spans="1:29" x14ac:dyDescent="0.2">
      <c r="H183" s="226"/>
      <c r="I183" s="275"/>
    </row>
    <row r="184" spans="1:29" x14ac:dyDescent="0.2">
      <c r="H184" s="226"/>
      <c r="I184" s="275"/>
    </row>
    <row r="185" spans="1:29" x14ac:dyDescent="0.2">
      <c r="H185" s="226"/>
      <c r="I185" s="275"/>
    </row>
    <row r="186" spans="1:29" x14ac:dyDescent="0.2">
      <c r="H186" s="226"/>
      <c r="I186" s="275"/>
    </row>
    <row r="187" spans="1:29" x14ac:dyDescent="0.2">
      <c r="H187" s="226"/>
      <c r="I187" s="275"/>
    </row>
    <row r="188" spans="1:29" x14ac:dyDescent="0.2">
      <c r="H188" s="226"/>
      <c r="I188" s="275"/>
    </row>
    <row r="189" spans="1:29" x14ac:dyDescent="0.2">
      <c r="H189" s="226"/>
      <c r="I189" s="275"/>
    </row>
    <row r="190" spans="1:29" x14ac:dyDescent="0.2">
      <c r="H190" s="226"/>
      <c r="I190" s="275"/>
    </row>
    <row r="191" spans="1:29" x14ac:dyDescent="0.2">
      <c r="H191" s="226"/>
      <c r="I191" s="275"/>
    </row>
    <row r="192" spans="1:29" s="227" customFormat="1" x14ac:dyDescent="0.2">
      <c r="A192" s="224"/>
      <c r="B192" s="224"/>
      <c r="C192" s="224"/>
      <c r="D192" s="224"/>
      <c r="E192" s="224"/>
      <c r="F192" s="225"/>
      <c r="G192" s="224"/>
      <c r="H192" s="226"/>
      <c r="I192" s="275"/>
      <c r="K192" s="224"/>
      <c r="N192" s="228"/>
      <c r="V192" s="224"/>
      <c r="W192" s="224"/>
      <c r="X192" s="224"/>
      <c r="Y192" s="224"/>
      <c r="Z192" s="224"/>
      <c r="AA192" s="224"/>
      <c r="AB192" s="224"/>
      <c r="AC192" s="224"/>
    </row>
    <row r="193" spans="1:29" s="227" customFormat="1" x14ac:dyDescent="0.2">
      <c r="A193" s="224"/>
      <c r="B193" s="224"/>
      <c r="C193" s="224"/>
      <c r="D193" s="224"/>
      <c r="E193" s="224"/>
      <c r="F193" s="225"/>
      <c r="G193" s="224"/>
      <c r="H193" s="226"/>
      <c r="I193" s="275"/>
      <c r="K193" s="224"/>
      <c r="N193" s="228"/>
      <c r="V193" s="224"/>
      <c r="W193" s="224"/>
      <c r="X193" s="224"/>
      <c r="Y193" s="224"/>
      <c r="Z193" s="224"/>
      <c r="AA193" s="224"/>
      <c r="AB193" s="224"/>
      <c r="AC193" s="224"/>
    </row>
    <row r="194" spans="1:29" s="227" customFormat="1" x14ac:dyDescent="0.2">
      <c r="A194" s="224"/>
      <c r="B194" s="224"/>
      <c r="C194" s="224"/>
      <c r="D194" s="224"/>
      <c r="E194" s="224"/>
      <c r="F194" s="225"/>
      <c r="G194" s="224"/>
      <c r="H194" s="226"/>
      <c r="I194" s="275"/>
      <c r="K194" s="224"/>
      <c r="N194" s="228"/>
      <c r="V194" s="224"/>
      <c r="W194" s="224"/>
      <c r="X194" s="224"/>
      <c r="Y194" s="224"/>
      <c r="Z194" s="224"/>
      <c r="AA194" s="224"/>
      <c r="AB194" s="224"/>
      <c r="AC194" s="224"/>
    </row>
    <row r="195" spans="1:29" s="227" customFormat="1" x14ac:dyDescent="0.2">
      <c r="A195" s="224"/>
      <c r="B195" s="224"/>
      <c r="C195" s="224"/>
      <c r="D195" s="224"/>
      <c r="E195" s="224"/>
      <c r="F195" s="225"/>
      <c r="G195" s="224"/>
      <c r="H195" s="226"/>
      <c r="I195" s="275"/>
      <c r="K195" s="224"/>
      <c r="N195" s="228"/>
      <c r="V195" s="224"/>
      <c r="W195" s="224"/>
      <c r="X195" s="224"/>
      <c r="Y195" s="224"/>
      <c r="Z195" s="224"/>
      <c r="AA195" s="224"/>
      <c r="AB195" s="224"/>
      <c r="AC195" s="224"/>
    </row>
    <row r="196" spans="1:29" s="227" customFormat="1" x14ac:dyDescent="0.2">
      <c r="A196" s="224"/>
      <c r="B196" s="224"/>
      <c r="C196" s="224"/>
      <c r="D196" s="224"/>
      <c r="E196" s="224"/>
      <c r="F196" s="225"/>
      <c r="G196" s="224"/>
      <c r="H196" s="226"/>
      <c r="I196" s="275"/>
      <c r="K196" s="224"/>
      <c r="N196" s="228"/>
      <c r="V196" s="224"/>
      <c r="W196" s="224"/>
      <c r="X196" s="224"/>
      <c r="Y196" s="224"/>
      <c r="Z196" s="224"/>
      <c r="AA196" s="224"/>
      <c r="AB196" s="224"/>
      <c r="AC196" s="224"/>
    </row>
    <row r="197" spans="1:29" s="227" customFormat="1" x14ac:dyDescent="0.2">
      <c r="A197" s="224"/>
      <c r="B197" s="224"/>
      <c r="C197" s="224"/>
      <c r="D197" s="224"/>
      <c r="E197" s="224"/>
      <c r="F197" s="225"/>
      <c r="G197" s="224"/>
      <c r="H197" s="226"/>
      <c r="I197" s="275"/>
      <c r="K197" s="224"/>
      <c r="N197" s="228"/>
      <c r="V197" s="224"/>
      <c r="W197" s="224"/>
      <c r="X197" s="224"/>
      <c r="Y197" s="224"/>
      <c r="Z197" s="224"/>
      <c r="AA197" s="224"/>
      <c r="AB197" s="224"/>
      <c r="AC197" s="224"/>
    </row>
    <row r="198" spans="1:29" s="227" customFormat="1" x14ac:dyDescent="0.2">
      <c r="A198" s="224"/>
      <c r="B198" s="224"/>
      <c r="C198" s="224"/>
      <c r="D198" s="224"/>
      <c r="E198" s="224"/>
      <c r="F198" s="225"/>
      <c r="G198" s="224"/>
      <c r="H198" s="226"/>
      <c r="I198" s="275"/>
      <c r="K198" s="224"/>
      <c r="N198" s="228"/>
      <c r="V198" s="224"/>
      <c r="W198" s="224"/>
      <c r="X198" s="224"/>
      <c r="Y198" s="224"/>
      <c r="Z198" s="224"/>
      <c r="AA198" s="224"/>
      <c r="AB198" s="224"/>
      <c r="AC198" s="224"/>
    </row>
    <row r="199" spans="1:29" s="227" customFormat="1" x14ac:dyDescent="0.2">
      <c r="A199" s="224"/>
      <c r="B199" s="224"/>
      <c r="C199" s="224"/>
      <c r="D199" s="224"/>
      <c r="E199" s="224"/>
      <c r="F199" s="225"/>
      <c r="G199" s="224"/>
      <c r="H199" s="226"/>
      <c r="I199" s="275"/>
      <c r="K199" s="224"/>
      <c r="N199" s="228"/>
      <c r="V199" s="224"/>
      <c r="W199" s="224"/>
      <c r="X199" s="224"/>
      <c r="Y199" s="224"/>
      <c r="Z199" s="224"/>
      <c r="AA199" s="224"/>
      <c r="AB199" s="224"/>
      <c r="AC199" s="224"/>
    </row>
    <row r="200" spans="1:29" s="227" customFormat="1" x14ac:dyDescent="0.2">
      <c r="A200" s="224"/>
      <c r="B200" s="224"/>
      <c r="C200" s="224"/>
      <c r="D200" s="224"/>
      <c r="E200" s="224"/>
      <c r="F200" s="225"/>
      <c r="G200" s="224"/>
      <c r="H200" s="226"/>
      <c r="I200" s="275"/>
      <c r="K200" s="224"/>
      <c r="N200" s="228"/>
      <c r="V200" s="224"/>
      <c r="W200" s="224"/>
      <c r="X200" s="224"/>
      <c r="Y200" s="224"/>
      <c r="Z200" s="224"/>
      <c r="AA200" s="224"/>
      <c r="AB200" s="224"/>
      <c r="AC200" s="224"/>
    </row>
    <row r="201" spans="1:29" s="227" customFormat="1" x14ac:dyDescent="0.2">
      <c r="A201" s="224"/>
      <c r="B201" s="224"/>
      <c r="C201" s="224"/>
      <c r="D201" s="224"/>
      <c r="E201" s="224"/>
      <c r="F201" s="225"/>
      <c r="G201" s="224"/>
      <c r="H201" s="226"/>
      <c r="I201" s="275"/>
      <c r="K201" s="224"/>
      <c r="N201" s="228"/>
      <c r="V201" s="224"/>
      <c r="W201" s="224"/>
      <c r="X201" s="224"/>
      <c r="Y201" s="224"/>
      <c r="Z201" s="224"/>
      <c r="AA201" s="224"/>
      <c r="AB201" s="224"/>
      <c r="AC201" s="224"/>
    </row>
    <row r="202" spans="1:29" s="227" customFormat="1" x14ac:dyDescent="0.2">
      <c r="A202" s="224"/>
      <c r="B202" s="224"/>
      <c r="C202" s="224"/>
      <c r="D202" s="224"/>
      <c r="E202" s="224"/>
      <c r="F202" s="225"/>
      <c r="G202" s="224"/>
      <c r="H202" s="226"/>
      <c r="I202" s="275"/>
      <c r="K202" s="224"/>
      <c r="N202" s="228"/>
      <c r="V202" s="224"/>
      <c r="W202" s="224"/>
      <c r="X202" s="224"/>
      <c r="Y202" s="224"/>
      <c r="Z202" s="224"/>
      <c r="AA202" s="224"/>
      <c r="AB202" s="224"/>
      <c r="AC202" s="224"/>
    </row>
    <row r="203" spans="1:29" s="227" customFormat="1" x14ac:dyDescent="0.2">
      <c r="A203" s="224"/>
      <c r="B203" s="224"/>
      <c r="C203" s="224"/>
      <c r="D203" s="224"/>
      <c r="E203" s="224"/>
      <c r="F203" s="225"/>
      <c r="G203" s="224"/>
      <c r="H203" s="226"/>
      <c r="I203" s="275"/>
      <c r="K203" s="224"/>
      <c r="N203" s="228"/>
      <c r="V203" s="224"/>
      <c r="W203" s="224"/>
      <c r="X203" s="224"/>
      <c r="Y203" s="224"/>
      <c r="Z203" s="224"/>
      <c r="AA203" s="224"/>
      <c r="AB203" s="224"/>
      <c r="AC203" s="224"/>
    </row>
    <row r="204" spans="1:29" s="227" customFormat="1" x14ac:dyDescent="0.2">
      <c r="A204" s="224"/>
      <c r="B204" s="224"/>
      <c r="C204" s="224"/>
      <c r="D204" s="224"/>
      <c r="E204" s="224"/>
      <c r="F204" s="225"/>
      <c r="G204" s="224"/>
      <c r="H204" s="226"/>
      <c r="I204" s="275"/>
      <c r="K204" s="224"/>
      <c r="N204" s="228"/>
      <c r="V204" s="224"/>
      <c r="W204" s="224"/>
      <c r="X204" s="224"/>
      <c r="Y204" s="224"/>
      <c r="Z204" s="224"/>
      <c r="AA204" s="224"/>
      <c r="AB204" s="224"/>
      <c r="AC204" s="224"/>
    </row>
    <row r="205" spans="1:29" s="227" customFormat="1" x14ac:dyDescent="0.2">
      <c r="A205" s="224"/>
      <c r="B205" s="224"/>
      <c r="C205" s="224"/>
      <c r="D205" s="224"/>
      <c r="E205" s="224"/>
      <c r="F205" s="225"/>
      <c r="G205" s="224"/>
      <c r="H205" s="226"/>
      <c r="I205" s="275"/>
      <c r="K205" s="224"/>
      <c r="N205" s="228"/>
      <c r="V205" s="224"/>
      <c r="W205" s="224"/>
      <c r="X205" s="224"/>
      <c r="Y205" s="224"/>
      <c r="Z205" s="224"/>
      <c r="AA205" s="224"/>
      <c r="AB205" s="224"/>
      <c r="AC205" s="224"/>
    </row>
    <row r="206" spans="1:29" s="227" customFormat="1" x14ac:dyDescent="0.2">
      <c r="A206" s="224"/>
      <c r="B206" s="224"/>
      <c r="C206" s="224"/>
      <c r="D206" s="224"/>
      <c r="E206" s="224"/>
      <c r="F206" s="225"/>
      <c r="G206" s="224"/>
      <c r="H206" s="226"/>
      <c r="I206" s="275"/>
      <c r="K206" s="224"/>
      <c r="N206" s="228"/>
      <c r="V206" s="224"/>
      <c r="W206" s="224"/>
      <c r="X206" s="224"/>
      <c r="Y206" s="224"/>
      <c r="Z206" s="224"/>
      <c r="AA206" s="224"/>
      <c r="AB206" s="224"/>
      <c r="AC206" s="224"/>
    </row>
    <row r="207" spans="1:29" s="227" customFormat="1" x14ac:dyDescent="0.2">
      <c r="A207" s="224"/>
      <c r="B207" s="224"/>
      <c r="C207" s="224"/>
      <c r="D207" s="224"/>
      <c r="E207" s="224"/>
      <c r="F207" s="225"/>
      <c r="G207" s="224"/>
      <c r="H207" s="226"/>
      <c r="I207" s="275"/>
      <c r="K207" s="224"/>
      <c r="N207" s="228"/>
      <c r="V207" s="224"/>
      <c r="W207" s="224"/>
      <c r="X207" s="224"/>
      <c r="Y207" s="224"/>
      <c r="Z207" s="224"/>
      <c r="AA207" s="224"/>
      <c r="AB207" s="224"/>
      <c r="AC207" s="224"/>
    </row>
    <row r="208" spans="1:29" s="227" customFormat="1" x14ac:dyDescent="0.2">
      <c r="A208" s="224"/>
      <c r="B208" s="224"/>
      <c r="C208" s="224"/>
      <c r="D208" s="224"/>
      <c r="E208" s="224"/>
      <c r="F208" s="225"/>
      <c r="G208" s="224"/>
      <c r="H208" s="226"/>
      <c r="I208" s="275"/>
      <c r="K208" s="224"/>
      <c r="N208" s="228"/>
      <c r="V208" s="224"/>
      <c r="W208" s="224"/>
      <c r="X208" s="224"/>
      <c r="Y208" s="224"/>
      <c r="Z208" s="224"/>
      <c r="AA208" s="224"/>
      <c r="AB208" s="224"/>
      <c r="AC208" s="224"/>
    </row>
    <row r="209" spans="1:29" s="227" customFormat="1" x14ac:dyDescent="0.2">
      <c r="A209" s="224"/>
      <c r="B209" s="224"/>
      <c r="C209" s="224"/>
      <c r="D209" s="224"/>
      <c r="E209" s="224"/>
      <c r="F209" s="225"/>
      <c r="G209" s="224"/>
      <c r="H209" s="226"/>
      <c r="I209" s="275"/>
      <c r="K209" s="224"/>
      <c r="N209" s="228"/>
      <c r="V209" s="224"/>
      <c r="W209" s="224"/>
      <c r="X209" s="224"/>
      <c r="Y209" s="224"/>
      <c r="Z209" s="224"/>
      <c r="AA209" s="224"/>
      <c r="AB209" s="224"/>
      <c r="AC209" s="224"/>
    </row>
    <row r="210" spans="1:29" s="227" customFormat="1" x14ac:dyDescent="0.2">
      <c r="A210" s="224"/>
      <c r="B210" s="224"/>
      <c r="C210" s="224"/>
      <c r="D210" s="224"/>
      <c r="E210" s="224"/>
      <c r="F210" s="225"/>
      <c r="G210" s="224"/>
      <c r="H210" s="226"/>
      <c r="I210" s="275"/>
      <c r="K210" s="224"/>
      <c r="N210" s="228"/>
      <c r="V210" s="224"/>
      <c r="W210" s="224"/>
      <c r="X210" s="224"/>
      <c r="Y210" s="224"/>
      <c r="Z210" s="224"/>
      <c r="AA210" s="224"/>
      <c r="AB210" s="224"/>
      <c r="AC210" s="224"/>
    </row>
    <row r="211" spans="1:29" s="227" customFormat="1" x14ac:dyDescent="0.2">
      <c r="A211" s="224"/>
      <c r="B211" s="224"/>
      <c r="C211" s="224"/>
      <c r="D211" s="224"/>
      <c r="E211" s="224"/>
      <c r="F211" s="225"/>
      <c r="G211" s="224"/>
      <c r="H211" s="226"/>
      <c r="I211" s="275"/>
      <c r="K211" s="224"/>
      <c r="N211" s="228"/>
      <c r="V211" s="224"/>
      <c r="W211" s="224"/>
      <c r="X211" s="224"/>
      <c r="Y211" s="224"/>
      <c r="Z211" s="224"/>
      <c r="AA211" s="224"/>
      <c r="AB211" s="224"/>
      <c r="AC211" s="224"/>
    </row>
    <row r="212" spans="1:29" s="227" customFormat="1" x14ac:dyDescent="0.2">
      <c r="A212" s="224"/>
      <c r="B212" s="224"/>
      <c r="C212" s="224"/>
      <c r="D212" s="224"/>
      <c r="E212" s="224"/>
      <c r="F212" s="225"/>
      <c r="G212" s="224"/>
      <c r="H212" s="226"/>
      <c r="I212" s="275"/>
      <c r="K212" s="224"/>
      <c r="N212" s="228"/>
      <c r="V212" s="224"/>
      <c r="W212" s="224"/>
      <c r="X212" s="224"/>
      <c r="Y212" s="224"/>
      <c r="Z212" s="224"/>
      <c r="AA212" s="224"/>
      <c r="AB212" s="224"/>
      <c r="AC212" s="224"/>
    </row>
    <row r="213" spans="1:29" s="227" customFormat="1" x14ac:dyDescent="0.2">
      <c r="A213" s="224"/>
      <c r="B213" s="224"/>
      <c r="C213" s="224"/>
      <c r="D213" s="224"/>
      <c r="E213" s="224"/>
      <c r="F213" s="225"/>
      <c r="G213" s="224"/>
      <c r="H213" s="226"/>
      <c r="I213" s="275"/>
      <c r="K213" s="224"/>
      <c r="N213" s="228"/>
      <c r="V213" s="224"/>
      <c r="W213" s="224"/>
      <c r="X213" s="224"/>
      <c r="Y213" s="224"/>
      <c r="Z213" s="224"/>
      <c r="AA213" s="224"/>
      <c r="AB213" s="224"/>
      <c r="AC213" s="224"/>
    </row>
    <row r="214" spans="1:29" s="227" customFormat="1" x14ac:dyDescent="0.2">
      <c r="A214" s="224"/>
      <c r="B214" s="224"/>
      <c r="C214" s="224"/>
      <c r="D214" s="224"/>
      <c r="E214" s="224"/>
      <c r="F214" s="225"/>
      <c r="G214" s="224"/>
      <c r="H214" s="226"/>
      <c r="I214" s="275"/>
      <c r="K214" s="224"/>
      <c r="N214" s="228"/>
      <c r="V214" s="224"/>
      <c r="W214" s="224"/>
      <c r="X214" s="224"/>
      <c r="Y214" s="224"/>
      <c r="Z214" s="224"/>
      <c r="AA214" s="224"/>
      <c r="AB214" s="224"/>
      <c r="AC214" s="224"/>
    </row>
    <row r="215" spans="1:29" s="227" customFormat="1" x14ac:dyDescent="0.2">
      <c r="A215" s="224"/>
      <c r="B215" s="224"/>
      <c r="C215" s="224"/>
      <c r="D215" s="224"/>
      <c r="E215" s="224"/>
      <c r="F215" s="225"/>
      <c r="G215" s="224"/>
      <c r="H215" s="226"/>
      <c r="I215" s="275"/>
      <c r="K215" s="224"/>
      <c r="N215" s="228"/>
      <c r="V215" s="224"/>
      <c r="W215" s="224"/>
      <c r="X215" s="224"/>
      <c r="Y215" s="224"/>
      <c r="Z215" s="224"/>
      <c r="AA215" s="224"/>
      <c r="AB215" s="224"/>
      <c r="AC215" s="224"/>
    </row>
    <row r="216" spans="1:29" s="227" customFormat="1" x14ac:dyDescent="0.2">
      <c r="A216" s="224"/>
      <c r="B216" s="224"/>
      <c r="C216" s="224"/>
      <c r="D216" s="224"/>
      <c r="E216" s="224"/>
      <c r="F216" s="225"/>
      <c r="G216" s="224"/>
      <c r="H216" s="226"/>
      <c r="I216" s="275"/>
      <c r="K216" s="224"/>
      <c r="N216" s="228"/>
      <c r="V216" s="224"/>
      <c r="W216" s="224"/>
      <c r="X216" s="224"/>
      <c r="Y216" s="224"/>
      <c r="Z216" s="224"/>
      <c r="AA216" s="224"/>
      <c r="AB216" s="224"/>
      <c r="AC216" s="224"/>
    </row>
    <row r="217" spans="1:29" s="227" customFormat="1" x14ac:dyDescent="0.2">
      <c r="A217" s="224"/>
      <c r="B217" s="224"/>
      <c r="C217" s="224"/>
      <c r="D217" s="224"/>
      <c r="E217" s="224"/>
      <c r="F217" s="225"/>
      <c r="G217" s="224"/>
      <c r="H217" s="226"/>
      <c r="I217" s="275"/>
      <c r="K217" s="224"/>
      <c r="N217" s="228"/>
      <c r="V217" s="224"/>
      <c r="W217" s="224"/>
      <c r="X217" s="224"/>
      <c r="Y217" s="224"/>
      <c r="Z217" s="224"/>
      <c r="AA217" s="224"/>
      <c r="AB217" s="224"/>
      <c r="AC217" s="224"/>
    </row>
    <row r="218" spans="1:29" s="227" customFormat="1" x14ac:dyDescent="0.2">
      <c r="A218" s="224"/>
      <c r="B218" s="224"/>
      <c r="C218" s="224"/>
      <c r="D218" s="224"/>
      <c r="E218" s="224"/>
      <c r="F218" s="225"/>
      <c r="G218" s="224"/>
      <c r="H218" s="226"/>
      <c r="I218" s="275"/>
      <c r="K218" s="224"/>
      <c r="N218" s="228"/>
      <c r="V218" s="224"/>
      <c r="W218" s="224"/>
      <c r="X218" s="224"/>
      <c r="Y218" s="224"/>
      <c r="Z218" s="224"/>
      <c r="AA218" s="224"/>
      <c r="AB218" s="224"/>
      <c r="AC218" s="224"/>
    </row>
    <row r="219" spans="1:29" s="227" customFormat="1" x14ac:dyDescent="0.2">
      <c r="A219" s="224"/>
      <c r="B219" s="224"/>
      <c r="C219" s="224"/>
      <c r="D219" s="224"/>
      <c r="E219" s="224"/>
      <c r="F219" s="225"/>
      <c r="G219" s="224"/>
      <c r="H219" s="226"/>
      <c r="I219" s="275"/>
      <c r="K219" s="224"/>
      <c r="N219" s="228"/>
      <c r="V219" s="224"/>
      <c r="W219" s="224"/>
      <c r="X219" s="224"/>
      <c r="Y219" s="224"/>
      <c r="Z219" s="224"/>
      <c r="AA219" s="224"/>
      <c r="AB219" s="224"/>
      <c r="AC219" s="224"/>
    </row>
    <row r="220" spans="1:29" s="227" customFormat="1" x14ac:dyDescent="0.2">
      <c r="A220" s="224"/>
      <c r="B220" s="224"/>
      <c r="C220" s="224"/>
      <c r="D220" s="224"/>
      <c r="E220" s="224"/>
      <c r="F220" s="225"/>
      <c r="G220" s="224"/>
      <c r="H220" s="226"/>
      <c r="I220" s="275"/>
      <c r="K220" s="224"/>
      <c r="N220" s="228"/>
      <c r="V220" s="224"/>
      <c r="W220" s="224"/>
      <c r="X220" s="224"/>
      <c r="Y220" s="224"/>
      <c r="Z220" s="224"/>
      <c r="AA220" s="224"/>
      <c r="AB220" s="224"/>
      <c r="AC220" s="224"/>
    </row>
    <row r="221" spans="1:29" s="227" customFormat="1" x14ac:dyDescent="0.2">
      <c r="A221" s="224"/>
      <c r="B221" s="224"/>
      <c r="C221" s="224"/>
      <c r="D221" s="224"/>
      <c r="E221" s="224"/>
      <c r="F221" s="225"/>
      <c r="G221" s="224"/>
      <c r="H221" s="226"/>
      <c r="I221" s="275"/>
      <c r="K221" s="224"/>
      <c r="N221" s="228"/>
      <c r="V221" s="224"/>
      <c r="W221" s="224"/>
      <c r="X221" s="224"/>
      <c r="Y221" s="224"/>
      <c r="Z221" s="224"/>
      <c r="AA221" s="224"/>
      <c r="AB221" s="224"/>
      <c r="AC221" s="224"/>
    </row>
    <row r="222" spans="1:29" s="227" customFormat="1" x14ac:dyDescent="0.2">
      <c r="A222" s="224"/>
      <c r="B222" s="224"/>
      <c r="C222" s="224"/>
      <c r="D222" s="224"/>
      <c r="E222" s="224"/>
      <c r="F222" s="225"/>
      <c r="G222" s="224"/>
      <c r="H222" s="226"/>
      <c r="I222" s="275"/>
      <c r="K222" s="224"/>
      <c r="N222" s="228"/>
      <c r="V222" s="224"/>
      <c r="W222" s="224"/>
      <c r="X222" s="224"/>
      <c r="Y222" s="224"/>
      <c r="Z222" s="224"/>
      <c r="AA222" s="224"/>
      <c r="AB222" s="224"/>
      <c r="AC222" s="224"/>
    </row>
    <row r="223" spans="1:29" s="227" customFormat="1" x14ac:dyDescent="0.2">
      <c r="A223" s="224"/>
      <c r="B223" s="224"/>
      <c r="C223" s="224"/>
      <c r="D223" s="224"/>
      <c r="E223" s="224"/>
      <c r="F223" s="225"/>
      <c r="G223" s="224"/>
      <c r="H223" s="226"/>
      <c r="I223" s="275"/>
      <c r="K223" s="224"/>
      <c r="N223" s="228"/>
      <c r="V223" s="224"/>
      <c r="W223" s="224"/>
      <c r="X223" s="224"/>
      <c r="Y223" s="224"/>
      <c r="Z223" s="224"/>
      <c r="AA223" s="224"/>
      <c r="AB223" s="224"/>
      <c r="AC223" s="224"/>
    </row>
    <row r="224" spans="1:29" s="227" customFormat="1" x14ac:dyDescent="0.2">
      <c r="A224" s="224"/>
      <c r="B224" s="224"/>
      <c r="C224" s="224"/>
      <c r="D224" s="224"/>
      <c r="E224" s="224"/>
      <c r="F224" s="225"/>
      <c r="G224" s="224"/>
      <c r="H224" s="226"/>
      <c r="I224" s="275"/>
      <c r="K224" s="224"/>
      <c r="N224" s="228"/>
      <c r="V224" s="224"/>
      <c r="W224" s="224"/>
      <c r="X224" s="224"/>
      <c r="Y224" s="224"/>
      <c r="Z224" s="224"/>
      <c r="AA224" s="224"/>
      <c r="AB224" s="224"/>
      <c r="AC224" s="224"/>
    </row>
    <row r="225" spans="1:29" s="227" customFormat="1" x14ac:dyDescent="0.2">
      <c r="A225" s="224"/>
      <c r="B225" s="224"/>
      <c r="C225" s="224"/>
      <c r="D225" s="224"/>
      <c r="E225" s="224"/>
      <c r="F225" s="225"/>
      <c r="G225" s="224"/>
      <c r="H225" s="226"/>
      <c r="I225" s="275"/>
      <c r="K225" s="224"/>
      <c r="N225" s="228"/>
      <c r="V225" s="224"/>
      <c r="W225" s="224"/>
      <c r="X225" s="224"/>
      <c r="Y225" s="224"/>
      <c r="Z225" s="224"/>
      <c r="AA225" s="224"/>
      <c r="AB225" s="224"/>
      <c r="AC225" s="224"/>
    </row>
    <row r="226" spans="1:29" s="227" customFormat="1" x14ac:dyDescent="0.2">
      <c r="A226" s="224"/>
      <c r="B226" s="224"/>
      <c r="C226" s="224"/>
      <c r="D226" s="224"/>
      <c r="E226" s="224"/>
      <c r="F226" s="225"/>
      <c r="G226" s="224"/>
      <c r="H226" s="226"/>
      <c r="I226" s="275"/>
      <c r="K226" s="224"/>
      <c r="N226" s="228"/>
      <c r="V226" s="224"/>
      <c r="W226" s="224"/>
      <c r="X226" s="224"/>
      <c r="Y226" s="224"/>
      <c r="Z226" s="224"/>
      <c r="AA226" s="224"/>
      <c r="AB226" s="224"/>
      <c r="AC226" s="224"/>
    </row>
    <row r="227" spans="1:29" s="227" customFormat="1" x14ac:dyDescent="0.2">
      <c r="A227" s="224"/>
      <c r="B227" s="224"/>
      <c r="C227" s="224"/>
      <c r="D227" s="224"/>
      <c r="E227" s="224"/>
      <c r="F227" s="225"/>
      <c r="G227" s="224"/>
      <c r="H227" s="226"/>
      <c r="I227" s="275"/>
      <c r="K227" s="224"/>
      <c r="N227" s="228"/>
      <c r="V227" s="224"/>
      <c r="W227" s="224"/>
      <c r="X227" s="224"/>
      <c r="Y227" s="224"/>
      <c r="Z227" s="224"/>
      <c r="AA227" s="224"/>
      <c r="AB227" s="224"/>
      <c r="AC227" s="224"/>
    </row>
    <row r="228" spans="1:29" s="227" customFormat="1" x14ac:dyDescent="0.2">
      <c r="A228" s="224"/>
      <c r="B228" s="224"/>
      <c r="C228" s="224"/>
      <c r="D228" s="224"/>
      <c r="E228" s="224"/>
      <c r="F228" s="225"/>
      <c r="G228" s="224"/>
      <c r="H228" s="226"/>
      <c r="I228" s="275"/>
      <c r="K228" s="224"/>
      <c r="N228" s="228"/>
      <c r="V228" s="224"/>
      <c r="W228" s="224"/>
      <c r="X228" s="224"/>
      <c r="Y228" s="224"/>
      <c r="Z228" s="224"/>
      <c r="AA228" s="224"/>
      <c r="AB228" s="224"/>
      <c r="AC228" s="224"/>
    </row>
    <row r="229" spans="1:29" s="227" customFormat="1" x14ac:dyDescent="0.2">
      <c r="A229" s="224"/>
      <c r="B229" s="224"/>
      <c r="C229" s="224"/>
      <c r="D229" s="224"/>
      <c r="E229" s="224"/>
      <c r="F229" s="225"/>
      <c r="G229" s="224"/>
      <c r="H229" s="226"/>
      <c r="I229" s="275"/>
      <c r="K229" s="224"/>
      <c r="N229" s="228"/>
      <c r="V229" s="224"/>
      <c r="W229" s="224"/>
      <c r="X229" s="224"/>
      <c r="Y229" s="224"/>
      <c r="Z229" s="224"/>
      <c r="AA229" s="224"/>
      <c r="AB229" s="224"/>
      <c r="AC229" s="224"/>
    </row>
    <row r="230" spans="1:29" s="227" customFormat="1" x14ac:dyDescent="0.2">
      <c r="A230" s="224"/>
      <c r="B230" s="224"/>
      <c r="C230" s="224"/>
      <c r="D230" s="224"/>
      <c r="E230" s="224"/>
      <c r="F230" s="225"/>
      <c r="G230" s="224"/>
      <c r="H230" s="226"/>
      <c r="I230" s="275"/>
      <c r="K230" s="224"/>
      <c r="N230" s="228"/>
      <c r="V230" s="224"/>
      <c r="W230" s="224"/>
      <c r="X230" s="224"/>
      <c r="Y230" s="224"/>
      <c r="Z230" s="224"/>
      <c r="AA230" s="224"/>
      <c r="AB230" s="224"/>
      <c r="AC230" s="224"/>
    </row>
    <row r="231" spans="1:29" s="227" customFormat="1" x14ac:dyDescent="0.2">
      <c r="A231" s="224"/>
      <c r="B231" s="224"/>
      <c r="C231" s="224"/>
      <c r="D231" s="224"/>
      <c r="E231" s="224"/>
      <c r="F231" s="225"/>
      <c r="G231" s="224"/>
      <c r="H231" s="226"/>
      <c r="I231" s="275"/>
      <c r="K231" s="224"/>
      <c r="N231" s="228"/>
      <c r="V231" s="224"/>
      <c r="W231" s="224"/>
      <c r="X231" s="224"/>
      <c r="Y231" s="224"/>
      <c r="Z231" s="224"/>
      <c r="AA231" s="224"/>
      <c r="AB231" s="224"/>
      <c r="AC231" s="224"/>
    </row>
    <row r="232" spans="1:29" s="227" customFormat="1" x14ac:dyDescent="0.2">
      <c r="A232" s="224"/>
      <c r="B232" s="224"/>
      <c r="C232" s="224"/>
      <c r="D232" s="224"/>
      <c r="E232" s="224"/>
      <c r="F232" s="225"/>
      <c r="G232" s="224"/>
      <c r="H232" s="226"/>
      <c r="I232" s="275"/>
      <c r="K232" s="224"/>
      <c r="N232" s="228"/>
      <c r="V232" s="224"/>
      <c r="W232" s="224"/>
      <c r="X232" s="224"/>
      <c r="Y232" s="224"/>
      <c r="Z232" s="224"/>
      <c r="AA232" s="224"/>
      <c r="AB232" s="224"/>
      <c r="AC232" s="224"/>
    </row>
    <row r="233" spans="1:29" s="227" customFormat="1" x14ac:dyDescent="0.2">
      <c r="A233" s="224"/>
      <c r="B233" s="224"/>
      <c r="C233" s="224"/>
      <c r="D233" s="224"/>
      <c r="E233" s="224"/>
      <c r="F233" s="225"/>
      <c r="G233" s="224"/>
      <c r="H233" s="226"/>
      <c r="I233" s="275"/>
      <c r="K233" s="224"/>
      <c r="N233" s="228"/>
      <c r="V233" s="224"/>
      <c r="W233" s="224"/>
      <c r="X233" s="224"/>
      <c r="Y233" s="224"/>
      <c r="Z233" s="224"/>
      <c r="AA233" s="224"/>
      <c r="AB233" s="224"/>
      <c r="AC233" s="224"/>
    </row>
    <row r="234" spans="1:29" s="227" customFormat="1" x14ac:dyDescent="0.2">
      <c r="A234" s="224"/>
      <c r="B234" s="224"/>
      <c r="C234" s="224"/>
      <c r="D234" s="224"/>
      <c r="E234" s="224"/>
      <c r="F234" s="225"/>
      <c r="G234" s="224"/>
      <c r="H234" s="226"/>
      <c r="I234" s="275"/>
      <c r="K234" s="224"/>
      <c r="N234" s="228"/>
      <c r="V234" s="224"/>
      <c r="W234" s="224"/>
      <c r="X234" s="224"/>
      <c r="Y234" s="224"/>
      <c r="Z234" s="224"/>
      <c r="AA234" s="224"/>
      <c r="AB234" s="224"/>
      <c r="AC234" s="224"/>
    </row>
    <row r="235" spans="1:29" s="227" customFormat="1" x14ac:dyDescent="0.2">
      <c r="A235" s="224"/>
      <c r="B235" s="224"/>
      <c r="C235" s="224"/>
      <c r="D235" s="224"/>
      <c r="E235" s="224"/>
      <c r="F235" s="225"/>
      <c r="G235" s="224"/>
      <c r="H235" s="226"/>
      <c r="I235" s="275"/>
      <c r="K235" s="224"/>
      <c r="N235" s="228"/>
      <c r="V235" s="224"/>
      <c r="W235" s="224"/>
      <c r="X235" s="224"/>
      <c r="Y235" s="224"/>
      <c r="Z235" s="224"/>
      <c r="AA235" s="224"/>
      <c r="AB235" s="224"/>
      <c r="AC235" s="224"/>
    </row>
    <row r="236" spans="1:29" s="227" customFormat="1" x14ac:dyDescent="0.2">
      <c r="A236" s="224"/>
      <c r="B236" s="224"/>
      <c r="C236" s="224"/>
      <c r="D236" s="224"/>
      <c r="E236" s="224"/>
      <c r="F236" s="225"/>
      <c r="G236" s="224"/>
      <c r="H236" s="226"/>
      <c r="I236" s="275"/>
      <c r="K236" s="224"/>
      <c r="N236" s="228"/>
      <c r="V236" s="224"/>
      <c r="W236" s="224"/>
      <c r="X236" s="224"/>
      <c r="Y236" s="224"/>
      <c r="Z236" s="224"/>
      <c r="AA236" s="224"/>
      <c r="AB236" s="224"/>
      <c r="AC236" s="224"/>
    </row>
    <row r="237" spans="1:29" s="227" customFormat="1" x14ac:dyDescent="0.2">
      <c r="A237" s="224"/>
      <c r="B237" s="224"/>
      <c r="C237" s="224"/>
      <c r="D237" s="224"/>
      <c r="E237" s="224"/>
      <c r="F237" s="225"/>
      <c r="G237" s="224"/>
      <c r="H237" s="226"/>
      <c r="I237" s="275"/>
      <c r="K237" s="224"/>
      <c r="N237" s="228"/>
      <c r="V237" s="224"/>
      <c r="W237" s="224"/>
      <c r="X237" s="224"/>
      <c r="Y237" s="224"/>
      <c r="Z237" s="224"/>
      <c r="AA237" s="224"/>
      <c r="AB237" s="224"/>
      <c r="AC237" s="224"/>
    </row>
    <row r="238" spans="1:29" s="227" customFormat="1" x14ac:dyDescent="0.2">
      <c r="A238" s="224"/>
      <c r="B238" s="224"/>
      <c r="C238" s="224"/>
      <c r="D238" s="224"/>
      <c r="E238" s="224"/>
      <c r="F238" s="225"/>
      <c r="G238" s="224"/>
      <c r="H238" s="226"/>
      <c r="I238" s="275"/>
      <c r="K238" s="224"/>
      <c r="N238" s="228"/>
      <c r="V238" s="224"/>
      <c r="W238" s="224"/>
      <c r="X238" s="224"/>
      <c r="Y238" s="224"/>
      <c r="Z238" s="224"/>
      <c r="AA238" s="224"/>
      <c r="AB238" s="224"/>
      <c r="AC238" s="224"/>
    </row>
    <row r="239" spans="1:29" s="227" customFormat="1" x14ac:dyDescent="0.2">
      <c r="A239" s="224"/>
      <c r="B239" s="224"/>
      <c r="C239" s="224"/>
      <c r="D239" s="224"/>
      <c r="E239" s="224"/>
      <c r="F239" s="225"/>
      <c r="G239" s="224"/>
      <c r="H239" s="226"/>
      <c r="I239" s="275"/>
      <c r="K239" s="224"/>
      <c r="N239" s="228"/>
      <c r="V239" s="224"/>
      <c r="W239" s="224"/>
      <c r="X239" s="224"/>
      <c r="Y239" s="224"/>
      <c r="Z239" s="224"/>
      <c r="AA239" s="224"/>
      <c r="AB239" s="224"/>
      <c r="AC239" s="224"/>
    </row>
    <row r="240" spans="1:29" s="227" customFormat="1" x14ac:dyDescent="0.2">
      <c r="A240" s="224"/>
      <c r="B240" s="224"/>
      <c r="C240" s="224"/>
      <c r="D240" s="224"/>
      <c r="E240" s="224"/>
      <c r="F240" s="225"/>
      <c r="G240" s="224"/>
      <c r="H240" s="226"/>
      <c r="I240" s="275"/>
      <c r="K240" s="224"/>
      <c r="N240" s="228"/>
      <c r="V240" s="224"/>
      <c r="W240" s="224"/>
      <c r="X240" s="224"/>
      <c r="Y240" s="224"/>
      <c r="Z240" s="224"/>
      <c r="AA240" s="224"/>
      <c r="AB240" s="224"/>
      <c r="AC240" s="224"/>
    </row>
    <row r="241" spans="1:29" s="227" customFormat="1" x14ac:dyDescent="0.2">
      <c r="A241" s="224"/>
      <c r="B241" s="224"/>
      <c r="C241" s="224"/>
      <c r="D241" s="224"/>
      <c r="E241" s="224"/>
      <c r="F241" s="225"/>
      <c r="G241" s="224"/>
      <c r="H241" s="226"/>
      <c r="I241" s="275"/>
      <c r="K241" s="224"/>
      <c r="N241" s="228"/>
      <c r="V241" s="224"/>
      <c r="W241" s="224"/>
      <c r="X241" s="224"/>
      <c r="Y241" s="224"/>
      <c r="Z241" s="224"/>
      <c r="AA241" s="224"/>
      <c r="AB241" s="224"/>
      <c r="AC241" s="224"/>
    </row>
    <row r="242" spans="1:29" s="227" customFormat="1" x14ac:dyDescent="0.2">
      <c r="A242" s="224"/>
      <c r="B242" s="224"/>
      <c r="C242" s="224"/>
      <c r="D242" s="224"/>
      <c r="E242" s="224"/>
      <c r="F242" s="225"/>
      <c r="G242" s="224"/>
      <c r="H242" s="226"/>
      <c r="I242" s="275"/>
      <c r="K242" s="224"/>
      <c r="N242" s="228"/>
      <c r="V242" s="224"/>
      <c r="W242" s="224"/>
      <c r="X242" s="224"/>
      <c r="Y242" s="224"/>
      <c r="Z242" s="224"/>
      <c r="AA242" s="224"/>
      <c r="AB242" s="224"/>
      <c r="AC242" s="224"/>
    </row>
    <row r="243" spans="1:29" s="227" customFormat="1" x14ac:dyDescent="0.2">
      <c r="A243" s="224"/>
      <c r="B243" s="224"/>
      <c r="C243" s="224"/>
      <c r="D243" s="224"/>
      <c r="E243" s="224"/>
      <c r="F243" s="225"/>
      <c r="G243" s="224"/>
      <c r="H243" s="226"/>
      <c r="I243" s="275"/>
      <c r="K243" s="224"/>
      <c r="N243" s="228"/>
      <c r="V243" s="224"/>
      <c r="W243" s="224"/>
      <c r="X243" s="224"/>
      <c r="Y243" s="224"/>
      <c r="Z243" s="224"/>
      <c r="AA243" s="224"/>
      <c r="AB243" s="224"/>
      <c r="AC243" s="224"/>
    </row>
    <row r="244" spans="1:29" s="227" customFormat="1" x14ac:dyDescent="0.2">
      <c r="A244" s="224"/>
      <c r="B244" s="224"/>
      <c r="C244" s="224"/>
      <c r="D244" s="224"/>
      <c r="E244" s="224"/>
      <c r="F244" s="225"/>
      <c r="G244" s="224"/>
      <c r="H244" s="226"/>
      <c r="I244" s="275"/>
      <c r="K244" s="224"/>
      <c r="N244" s="228"/>
      <c r="V244" s="224"/>
      <c r="W244" s="224"/>
      <c r="X244" s="224"/>
      <c r="Y244" s="224"/>
      <c r="Z244" s="224"/>
      <c r="AA244" s="224"/>
      <c r="AB244" s="224"/>
      <c r="AC244" s="224"/>
    </row>
    <row r="245" spans="1:29" s="227" customFormat="1" x14ac:dyDescent="0.2">
      <c r="A245" s="224"/>
      <c r="B245" s="224"/>
      <c r="C245" s="224"/>
      <c r="D245" s="224"/>
      <c r="E245" s="224"/>
      <c r="F245" s="225"/>
      <c r="G245" s="224"/>
      <c r="H245" s="226"/>
      <c r="I245" s="275"/>
      <c r="K245" s="224"/>
      <c r="N245" s="228"/>
      <c r="V245" s="224"/>
      <c r="W245" s="224"/>
      <c r="X245" s="224"/>
      <c r="Y245" s="224"/>
      <c r="Z245" s="224"/>
      <c r="AA245" s="224"/>
      <c r="AB245" s="224"/>
      <c r="AC245" s="224"/>
    </row>
    <row r="246" spans="1:29" s="227" customFormat="1" x14ac:dyDescent="0.2">
      <c r="A246" s="224"/>
      <c r="B246" s="224"/>
      <c r="C246" s="224"/>
      <c r="D246" s="224"/>
      <c r="E246" s="224"/>
      <c r="F246" s="225"/>
      <c r="G246" s="224"/>
      <c r="H246" s="226"/>
      <c r="I246" s="275"/>
      <c r="K246" s="224"/>
      <c r="N246" s="228"/>
      <c r="V246" s="224"/>
      <c r="W246" s="224"/>
      <c r="X246" s="224"/>
      <c r="Y246" s="224"/>
      <c r="Z246" s="224"/>
      <c r="AA246" s="224"/>
      <c r="AB246" s="224"/>
      <c r="AC246" s="224"/>
    </row>
    <row r="247" spans="1:29" s="227" customFormat="1" x14ac:dyDescent="0.2">
      <c r="A247" s="224"/>
      <c r="B247" s="224"/>
      <c r="C247" s="224"/>
      <c r="D247" s="224"/>
      <c r="E247" s="224"/>
      <c r="F247" s="225"/>
      <c r="G247" s="224"/>
      <c r="H247" s="226"/>
      <c r="I247" s="275"/>
      <c r="K247" s="224"/>
      <c r="N247" s="228"/>
      <c r="V247" s="224"/>
      <c r="W247" s="224"/>
      <c r="X247" s="224"/>
      <c r="Y247" s="224"/>
      <c r="Z247" s="224"/>
      <c r="AA247" s="224"/>
      <c r="AB247" s="224"/>
      <c r="AC247" s="224"/>
    </row>
    <row r="248" spans="1:29" s="227" customFormat="1" x14ac:dyDescent="0.2">
      <c r="A248" s="224"/>
      <c r="B248" s="224"/>
      <c r="C248" s="224"/>
      <c r="D248" s="224"/>
      <c r="E248" s="224"/>
      <c r="F248" s="225"/>
      <c r="G248" s="224"/>
      <c r="H248" s="226"/>
      <c r="I248" s="275"/>
      <c r="K248" s="224"/>
      <c r="N248" s="228"/>
      <c r="V248" s="224"/>
      <c r="W248" s="224"/>
      <c r="X248" s="224"/>
      <c r="Y248" s="224"/>
      <c r="Z248" s="224"/>
      <c r="AA248" s="224"/>
      <c r="AB248" s="224"/>
      <c r="AC248" s="224"/>
    </row>
    <row r="249" spans="1:29" s="227" customFormat="1" x14ac:dyDescent="0.2">
      <c r="A249" s="224"/>
      <c r="B249" s="224"/>
      <c r="C249" s="224"/>
      <c r="D249" s="224"/>
      <c r="E249" s="224"/>
      <c r="F249" s="225"/>
      <c r="G249" s="224"/>
      <c r="H249" s="226"/>
      <c r="I249" s="275"/>
      <c r="K249" s="224"/>
      <c r="N249" s="228"/>
      <c r="V249" s="224"/>
      <c r="W249" s="224"/>
      <c r="X249" s="224"/>
      <c r="Y249" s="224"/>
      <c r="Z249" s="224"/>
      <c r="AA249" s="224"/>
      <c r="AB249" s="224"/>
      <c r="AC249" s="224"/>
    </row>
    <row r="250" spans="1:29" s="227" customFormat="1" x14ac:dyDescent="0.2">
      <c r="A250" s="224"/>
      <c r="B250" s="224"/>
      <c r="C250" s="224"/>
      <c r="D250" s="224"/>
      <c r="E250" s="224"/>
      <c r="F250" s="225"/>
      <c r="G250" s="224"/>
      <c r="H250" s="226"/>
      <c r="I250" s="275"/>
      <c r="K250" s="224"/>
      <c r="N250" s="228"/>
      <c r="V250" s="224"/>
      <c r="W250" s="224"/>
      <c r="X250" s="224"/>
      <c r="Y250" s="224"/>
      <c r="Z250" s="224"/>
      <c r="AA250" s="224"/>
      <c r="AB250" s="224"/>
      <c r="AC250" s="224"/>
    </row>
    <row r="251" spans="1:29" s="227" customFormat="1" x14ac:dyDescent="0.2">
      <c r="A251" s="224"/>
      <c r="B251" s="224"/>
      <c r="C251" s="224"/>
      <c r="D251" s="224"/>
      <c r="E251" s="224"/>
      <c r="F251" s="225"/>
      <c r="G251" s="224"/>
      <c r="H251" s="226"/>
      <c r="I251" s="275"/>
      <c r="K251" s="224"/>
      <c r="N251" s="228"/>
      <c r="V251" s="224"/>
      <c r="W251" s="224"/>
      <c r="X251" s="224"/>
      <c r="Y251" s="224"/>
      <c r="Z251" s="224"/>
      <c r="AA251" s="224"/>
      <c r="AB251" s="224"/>
      <c r="AC251" s="224"/>
    </row>
    <row r="252" spans="1:29" s="227" customFormat="1" x14ac:dyDescent="0.2">
      <c r="A252" s="224"/>
      <c r="B252" s="224"/>
      <c r="C252" s="224"/>
      <c r="D252" s="224"/>
      <c r="E252" s="224"/>
      <c r="F252" s="225"/>
      <c r="G252" s="224"/>
      <c r="H252" s="226"/>
      <c r="I252" s="275"/>
      <c r="K252" s="224"/>
      <c r="N252" s="228"/>
      <c r="V252" s="224"/>
      <c r="W252" s="224"/>
      <c r="X252" s="224"/>
      <c r="Y252" s="224"/>
      <c r="Z252" s="224"/>
      <c r="AA252" s="224"/>
      <c r="AB252" s="224"/>
      <c r="AC252" s="224"/>
    </row>
    <row r="253" spans="1:29" s="227" customFormat="1" x14ac:dyDescent="0.2">
      <c r="A253" s="224"/>
      <c r="B253" s="224"/>
      <c r="C253" s="224"/>
      <c r="D253" s="224"/>
      <c r="E253" s="224"/>
      <c r="F253" s="225"/>
      <c r="G253" s="224"/>
      <c r="H253" s="226"/>
      <c r="I253" s="275"/>
      <c r="K253" s="224"/>
      <c r="N253" s="228"/>
      <c r="V253" s="224"/>
      <c r="W253" s="224"/>
      <c r="X253" s="224"/>
      <c r="Y253" s="224"/>
      <c r="Z253" s="224"/>
      <c r="AA253" s="224"/>
      <c r="AB253" s="224"/>
      <c r="AC253" s="224"/>
    </row>
    <row r="254" spans="1:29" s="227" customFormat="1" x14ac:dyDescent="0.2">
      <c r="A254" s="224"/>
      <c r="B254" s="224"/>
      <c r="C254" s="224"/>
      <c r="D254" s="224"/>
      <c r="E254" s="224"/>
      <c r="F254" s="225"/>
      <c r="G254" s="224"/>
      <c r="H254" s="226"/>
      <c r="I254" s="275"/>
      <c r="K254" s="224"/>
      <c r="N254" s="228"/>
      <c r="V254" s="224"/>
      <c r="W254" s="224"/>
      <c r="X254" s="224"/>
      <c r="Y254" s="224"/>
      <c r="Z254" s="224"/>
      <c r="AA254" s="224"/>
      <c r="AB254" s="224"/>
      <c r="AC254" s="224"/>
    </row>
    <row r="255" spans="1:29" s="227" customFormat="1" x14ac:dyDescent="0.2">
      <c r="A255" s="224"/>
      <c r="B255" s="224"/>
      <c r="C255" s="224"/>
      <c r="D255" s="224"/>
      <c r="E255" s="224"/>
      <c r="F255" s="225"/>
      <c r="G255" s="224"/>
      <c r="H255" s="226"/>
      <c r="I255" s="275"/>
      <c r="K255" s="224"/>
      <c r="N255" s="228"/>
      <c r="V255" s="224"/>
      <c r="W255" s="224"/>
      <c r="X255" s="224"/>
      <c r="Y255" s="224"/>
      <c r="Z255" s="224"/>
      <c r="AA255" s="224"/>
      <c r="AB255" s="224"/>
      <c r="AC255" s="224"/>
    </row>
    <row r="256" spans="1:29" s="227" customFormat="1" x14ac:dyDescent="0.2">
      <c r="A256" s="224"/>
      <c r="B256" s="224"/>
      <c r="C256" s="224"/>
      <c r="D256" s="224"/>
      <c r="E256" s="224"/>
      <c r="F256" s="225"/>
      <c r="G256" s="224"/>
      <c r="H256" s="226"/>
      <c r="I256" s="275"/>
      <c r="K256" s="224"/>
      <c r="N256" s="228"/>
      <c r="V256" s="224"/>
      <c r="W256" s="224"/>
      <c r="X256" s="224"/>
      <c r="Y256" s="224"/>
      <c r="Z256" s="224"/>
      <c r="AA256" s="224"/>
      <c r="AB256" s="224"/>
      <c r="AC256" s="224"/>
    </row>
    <row r="257" spans="1:29" s="227" customFormat="1" x14ac:dyDescent="0.2">
      <c r="A257" s="224"/>
      <c r="B257" s="224"/>
      <c r="C257" s="224"/>
      <c r="D257" s="224"/>
      <c r="E257" s="224"/>
      <c r="F257" s="225"/>
      <c r="G257" s="224"/>
      <c r="H257" s="226"/>
      <c r="I257" s="275"/>
      <c r="K257" s="224"/>
      <c r="N257" s="228"/>
      <c r="V257" s="224"/>
      <c r="W257" s="224"/>
      <c r="X257" s="224"/>
      <c r="Y257" s="224"/>
      <c r="Z257" s="224"/>
      <c r="AA257" s="224"/>
      <c r="AB257" s="224"/>
      <c r="AC257" s="224"/>
    </row>
    <row r="258" spans="1:29" s="227" customFormat="1" x14ac:dyDescent="0.2">
      <c r="A258" s="224"/>
      <c r="B258" s="224"/>
      <c r="C258" s="224"/>
      <c r="D258" s="224"/>
      <c r="E258" s="224"/>
      <c r="F258" s="225"/>
      <c r="G258" s="224"/>
      <c r="H258" s="226"/>
      <c r="I258" s="275"/>
      <c r="K258" s="224"/>
      <c r="N258" s="228"/>
      <c r="V258" s="224"/>
      <c r="W258" s="224"/>
      <c r="X258" s="224"/>
      <c r="Y258" s="224"/>
      <c r="Z258" s="224"/>
      <c r="AA258" s="224"/>
      <c r="AB258" s="224"/>
      <c r="AC258" s="224"/>
    </row>
    <row r="259" spans="1:29" s="227" customFormat="1" x14ac:dyDescent="0.2">
      <c r="A259" s="224"/>
      <c r="B259" s="224"/>
      <c r="C259" s="224"/>
      <c r="D259" s="224"/>
      <c r="E259" s="224"/>
      <c r="F259" s="225"/>
      <c r="G259" s="224"/>
      <c r="H259" s="226"/>
      <c r="I259" s="275"/>
      <c r="K259" s="224"/>
      <c r="N259" s="228"/>
      <c r="V259" s="224"/>
      <c r="W259" s="224"/>
      <c r="X259" s="224"/>
      <c r="Y259" s="224"/>
      <c r="Z259" s="224"/>
      <c r="AA259" s="224"/>
      <c r="AB259" s="224"/>
      <c r="AC259" s="224"/>
    </row>
    <row r="260" spans="1:29" s="227" customFormat="1" x14ac:dyDescent="0.2">
      <c r="A260" s="224"/>
      <c r="B260" s="224"/>
      <c r="C260" s="224"/>
      <c r="D260" s="224"/>
      <c r="E260" s="224"/>
      <c r="F260" s="225"/>
      <c r="G260" s="224"/>
      <c r="H260" s="226"/>
      <c r="I260" s="275"/>
      <c r="K260" s="224"/>
      <c r="N260" s="228"/>
      <c r="V260" s="224"/>
      <c r="W260" s="224"/>
      <c r="X260" s="224"/>
      <c r="Y260" s="224"/>
      <c r="Z260" s="224"/>
      <c r="AA260" s="224"/>
      <c r="AB260" s="224"/>
      <c r="AC260" s="224"/>
    </row>
    <row r="261" spans="1:29" s="227" customFormat="1" x14ac:dyDescent="0.2">
      <c r="A261" s="224"/>
      <c r="B261" s="224"/>
      <c r="C261" s="224"/>
      <c r="D261" s="224"/>
      <c r="E261" s="224"/>
      <c r="F261" s="225"/>
      <c r="G261" s="224"/>
      <c r="H261" s="226"/>
      <c r="I261" s="275"/>
      <c r="K261" s="224"/>
      <c r="N261" s="228"/>
      <c r="V261" s="224"/>
      <c r="W261" s="224"/>
      <c r="X261" s="224"/>
      <c r="Y261" s="224"/>
      <c r="Z261" s="224"/>
      <c r="AA261" s="224"/>
      <c r="AB261" s="224"/>
      <c r="AC261" s="224"/>
    </row>
    <row r="262" spans="1:29" s="227" customFormat="1" x14ac:dyDescent="0.2">
      <c r="A262" s="224"/>
      <c r="B262" s="224"/>
      <c r="C262" s="224"/>
      <c r="D262" s="224"/>
      <c r="E262" s="224"/>
      <c r="F262" s="225"/>
      <c r="G262" s="224"/>
      <c r="H262" s="226"/>
      <c r="I262" s="275"/>
      <c r="K262" s="224"/>
      <c r="N262" s="228"/>
      <c r="V262" s="224"/>
      <c r="W262" s="224"/>
      <c r="X262" s="224"/>
      <c r="Y262" s="224"/>
      <c r="Z262" s="224"/>
      <c r="AA262" s="224"/>
      <c r="AB262" s="224"/>
      <c r="AC262" s="224"/>
    </row>
    <row r="263" spans="1:29" s="227" customFormat="1" x14ac:dyDescent="0.2">
      <c r="A263" s="224"/>
      <c r="B263" s="224"/>
      <c r="C263" s="224"/>
      <c r="D263" s="224"/>
      <c r="E263" s="224"/>
      <c r="F263" s="225"/>
      <c r="G263" s="224"/>
      <c r="H263" s="226"/>
      <c r="I263" s="275"/>
      <c r="K263" s="224"/>
      <c r="N263" s="228"/>
      <c r="V263" s="224"/>
      <c r="W263" s="224"/>
      <c r="X263" s="224"/>
      <c r="Y263" s="224"/>
      <c r="Z263" s="224"/>
      <c r="AA263" s="224"/>
      <c r="AB263" s="224"/>
      <c r="AC263" s="224"/>
    </row>
    <row r="264" spans="1:29" s="227" customFormat="1" x14ac:dyDescent="0.2">
      <c r="A264" s="224"/>
      <c r="B264" s="224"/>
      <c r="C264" s="224"/>
      <c r="D264" s="224"/>
      <c r="E264" s="224"/>
      <c r="F264" s="225"/>
      <c r="G264" s="224"/>
      <c r="H264" s="226"/>
      <c r="I264" s="275"/>
      <c r="K264" s="224"/>
      <c r="N264" s="228"/>
      <c r="V264" s="224"/>
      <c r="W264" s="224"/>
      <c r="X264" s="224"/>
      <c r="Y264" s="224"/>
      <c r="Z264" s="224"/>
      <c r="AA264" s="224"/>
      <c r="AB264" s="224"/>
      <c r="AC264" s="224"/>
    </row>
    <row r="265" spans="1:29" s="227" customFormat="1" x14ac:dyDescent="0.2">
      <c r="A265" s="224"/>
      <c r="B265" s="224"/>
      <c r="C265" s="224"/>
      <c r="D265" s="224"/>
      <c r="E265" s="224"/>
      <c r="F265" s="225"/>
      <c r="G265" s="224"/>
      <c r="H265" s="226"/>
      <c r="I265" s="275"/>
      <c r="K265" s="224"/>
      <c r="N265" s="228"/>
      <c r="V265" s="224"/>
      <c r="W265" s="224"/>
      <c r="X265" s="224"/>
      <c r="Y265" s="224"/>
      <c r="Z265" s="224"/>
      <c r="AA265" s="224"/>
      <c r="AB265" s="224"/>
      <c r="AC265" s="224"/>
    </row>
    <row r="266" spans="1:29" s="227" customFormat="1" x14ac:dyDescent="0.2">
      <c r="A266" s="224"/>
      <c r="B266" s="224"/>
      <c r="C266" s="224"/>
      <c r="D266" s="224"/>
      <c r="E266" s="224"/>
      <c r="F266" s="225"/>
      <c r="G266" s="224"/>
      <c r="H266" s="226"/>
      <c r="I266" s="275"/>
      <c r="K266" s="224"/>
      <c r="N266" s="228"/>
      <c r="V266" s="224"/>
      <c r="W266" s="224"/>
      <c r="X266" s="224"/>
      <c r="Y266" s="224"/>
      <c r="Z266" s="224"/>
      <c r="AA266" s="224"/>
      <c r="AB266" s="224"/>
      <c r="AC266" s="224"/>
    </row>
    <row r="267" spans="1:29" s="227" customFormat="1" x14ac:dyDescent="0.2">
      <c r="A267" s="224"/>
      <c r="B267" s="224"/>
      <c r="C267" s="224"/>
      <c r="D267" s="224"/>
      <c r="E267" s="224"/>
      <c r="F267" s="225"/>
      <c r="G267" s="224"/>
      <c r="H267" s="226"/>
      <c r="I267" s="275"/>
      <c r="K267" s="224"/>
      <c r="N267" s="228"/>
      <c r="V267" s="224"/>
      <c r="W267" s="224"/>
      <c r="X267" s="224"/>
      <c r="Y267" s="224"/>
      <c r="Z267" s="224"/>
      <c r="AA267" s="224"/>
      <c r="AB267" s="224"/>
      <c r="AC267" s="224"/>
    </row>
    <row r="268" spans="1:29" s="227" customFormat="1" x14ac:dyDescent="0.2">
      <c r="A268" s="224"/>
      <c r="B268" s="224"/>
      <c r="C268" s="224"/>
      <c r="D268" s="224"/>
      <c r="E268" s="224"/>
      <c r="F268" s="225"/>
      <c r="G268" s="224"/>
      <c r="H268" s="226"/>
      <c r="I268" s="275"/>
      <c r="K268" s="224"/>
      <c r="N268" s="228"/>
      <c r="V268" s="224"/>
      <c r="W268" s="224"/>
      <c r="X268" s="224"/>
      <c r="Y268" s="224"/>
      <c r="Z268" s="224"/>
      <c r="AA268" s="224"/>
      <c r="AB268" s="224"/>
      <c r="AC268" s="224"/>
    </row>
    <row r="269" spans="1:29" s="227" customFormat="1" x14ac:dyDescent="0.2">
      <c r="A269" s="224"/>
      <c r="B269" s="224"/>
      <c r="C269" s="224"/>
      <c r="D269" s="224"/>
      <c r="E269" s="224"/>
      <c r="F269" s="225"/>
      <c r="G269" s="224"/>
      <c r="H269" s="226"/>
      <c r="I269" s="275"/>
      <c r="K269" s="224"/>
      <c r="N269" s="228"/>
      <c r="V269" s="224"/>
      <c r="W269" s="224"/>
      <c r="X269" s="224"/>
      <c r="Y269" s="224"/>
      <c r="Z269" s="224"/>
      <c r="AA269" s="224"/>
      <c r="AB269" s="224"/>
      <c r="AC269" s="224"/>
    </row>
    <row r="270" spans="1:29" s="227" customFormat="1" x14ac:dyDescent="0.2">
      <c r="A270" s="224"/>
      <c r="B270" s="224"/>
      <c r="C270" s="224"/>
      <c r="D270" s="224"/>
      <c r="E270" s="224"/>
      <c r="F270" s="225"/>
      <c r="G270" s="224"/>
      <c r="H270" s="226"/>
      <c r="I270" s="275"/>
      <c r="K270" s="224"/>
      <c r="N270" s="228"/>
      <c r="V270" s="224"/>
      <c r="W270" s="224"/>
      <c r="X270" s="224"/>
      <c r="Y270" s="224"/>
      <c r="Z270" s="224"/>
      <c r="AA270" s="224"/>
      <c r="AB270" s="224"/>
      <c r="AC270" s="224"/>
    </row>
    <row r="271" spans="1:29" s="227" customFormat="1" x14ac:dyDescent="0.2">
      <c r="A271" s="224"/>
      <c r="B271" s="224"/>
      <c r="C271" s="224"/>
      <c r="D271" s="224"/>
      <c r="E271" s="224"/>
      <c r="F271" s="225"/>
      <c r="G271" s="224"/>
      <c r="H271" s="226"/>
      <c r="I271" s="275"/>
      <c r="K271" s="224"/>
      <c r="N271" s="228"/>
      <c r="V271" s="224"/>
      <c r="W271" s="224"/>
      <c r="X271" s="224"/>
      <c r="Y271" s="224"/>
      <c r="Z271" s="224"/>
      <c r="AA271" s="224"/>
      <c r="AB271" s="224"/>
      <c r="AC271" s="224"/>
    </row>
    <row r="272" spans="1:29" s="227" customFormat="1" x14ac:dyDescent="0.2">
      <c r="A272" s="224"/>
      <c r="B272" s="224"/>
      <c r="C272" s="224"/>
      <c r="D272" s="224"/>
      <c r="E272" s="224"/>
      <c r="F272" s="225"/>
      <c r="G272" s="224"/>
      <c r="H272" s="226"/>
      <c r="I272" s="275"/>
      <c r="K272" s="224"/>
      <c r="N272" s="228"/>
      <c r="V272" s="224"/>
      <c r="W272" s="224"/>
      <c r="X272" s="224"/>
      <c r="Y272" s="224"/>
      <c r="Z272" s="224"/>
      <c r="AA272" s="224"/>
      <c r="AB272" s="224"/>
      <c r="AC272" s="224"/>
    </row>
    <row r="273" spans="1:29" s="227" customFormat="1" x14ac:dyDescent="0.2">
      <c r="A273" s="224"/>
      <c r="B273" s="224"/>
      <c r="C273" s="224"/>
      <c r="D273" s="224"/>
      <c r="E273" s="224"/>
      <c r="F273" s="225"/>
      <c r="G273" s="224"/>
      <c r="H273" s="226"/>
      <c r="I273" s="275"/>
      <c r="K273" s="224"/>
      <c r="N273" s="228"/>
      <c r="V273" s="224"/>
      <c r="W273" s="224"/>
      <c r="X273" s="224"/>
      <c r="Y273" s="224"/>
      <c r="Z273" s="224"/>
      <c r="AA273" s="224"/>
      <c r="AB273" s="224"/>
      <c r="AC273" s="224"/>
    </row>
    <row r="274" spans="1:29" s="227" customFormat="1" x14ac:dyDescent="0.2">
      <c r="A274" s="224"/>
      <c r="B274" s="224"/>
      <c r="C274" s="224"/>
      <c r="D274" s="224"/>
      <c r="E274" s="224"/>
      <c r="F274" s="225"/>
      <c r="G274" s="224"/>
      <c r="H274" s="226"/>
      <c r="I274" s="275"/>
      <c r="K274" s="224"/>
      <c r="N274" s="228"/>
      <c r="V274" s="224"/>
      <c r="W274" s="224"/>
      <c r="X274" s="224"/>
      <c r="Y274" s="224"/>
      <c r="Z274" s="224"/>
      <c r="AA274" s="224"/>
      <c r="AB274" s="224"/>
      <c r="AC274" s="224"/>
    </row>
    <row r="275" spans="1:29" s="227" customFormat="1" x14ac:dyDescent="0.2">
      <c r="A275" s="224"/>
      <c r="B275" s="224"/>
      <c r="C275" s="224"/>
      <c r="D275" s="224"/>
      <c r="E275" s="224"/>
      <c r="F275" s="225"/>
      <c r="G275" s="224"/>
      <c r="H275" s="226"/>
      <c r="I275" s="275"/>
      <c r="K275" s="224"/>
      <c r="N275" s="228"/>
      <c r="V275" s="224"/>
      <c r="W275" s="224"/>
      <c r="X275" s="224"/>
      <c r="Y275" s="224"/>
      <c r="Z275" s="224"/>
      <c r="AA275" s="224"/>
      <c r="AB275" s="224"/>
      <c r="AC275" s="224"/>
    </row>
    <row r="276" spans="1:29" s="227" customFormat="1" x14ac:dyDescent="0.2">
      <c r="A276" s="224"/>
      <c r="B276" s="224"/>
      <c r="C276" s="224"/>
      <c r="D276" s="224"/>
      <c r="E276" s="224"/>
      <c r="F276" s="225"/>
      <c r="G276" s="224"/>
      <c r="H276" s="226"/>
      <c r="I276" s="275"/>
      <c r="K276" s="224"/>
      <c r="N276" s="228"/>
      <c r="V276" s="224"/>
      <c r="W276" s="224"/>
      <c r="X276" s="224"/>
      <c r="Y276" s="224"/>
      <c r="Z276" s="224"/>
      <c r="AA276" s="224"/>
      <c r="AB276" s="224"/>
      <c r="AC276" s="224"/>
    </row>
    <row r="277" spans="1:29" s="227" customFormat="1" x14ac:dyDescent="0.2">
      <c r="A277" s="224"/>
      <c r="B277" s="224"/>
      <c r="C277" s="224"/>
      <c r="D277" s="224"/>
      <c r="E277" s="224"/>
      <c r="F277" s="225"/>
      <c r="G277" s="224"/>
      <c r="H277" s="226"/>
      <c r="I277" s="275"/>
      <c r="K277" s="224"/>
      <c r="N277" s="228"/>
      <c r="V277" s="224"/>
      <c r="W277" s="224"/>
      <c r="X277" s="224"/>
      <c r="Y277" s="224"/>
      <c r="Z277" s="224"/>
      <c r="AA277" s="224"/>
      <c r="AB277" s="224"/>
      <c r="AC277" s="224"/>
    </row>
    <row r="278" spans="1:29" s="227" customFormat="1" x14ac:dyDescent="0.2">
      <c r="A278" s="224"/>
      <c r="B278" s="224"/>
      <c r="C278" s="224"/>
      <c r="D278" s="224"/>
      <c r="E278" s="224"/>
      <c r="F278" s="225"/>
      <c r="G278" s="224"/>
      <c r="H278" s="226"/>
      <c r="I278" s="275"/>
      <c r="K278" s="224"/>
      <c r="N278" s="228"/>
      <c r="V278" s="224"/>
      <c r="W278" s="224"/>
      <c r="X278" s="224"/>
      <c r="Y278" s="224"/>
      <c r="Z278" s="224"/>
      <c r="AA278" s="224"/>
      <c r="AB278" s="224"/>
      <c r="AC278" s="224"/>
    </row>
    <row r="279" spans="1:29" s="227" customFormat="1" x14ac:dyDescent="0.2">
      <c r="A279" s="224"/>
      <c r="B279" s="224"/>
      <c r="C279" s="224"/>
      <c r="D279" s="224"/>
      <c r="E279" s="224"/>
      <c r="F279" s="225"/>
      <c r="G279" s="224"/>
      <c r="H279" s="226"/>
      <c r="I279" s="275"/>
      <c r="K279" s="224"/>
      <c r="N279" s="228"/>
      <c r="V279" s="224"/>
      <c r="W279" s="224"/>
      <c r="X279" s="224"/>
      <c r="Y279" s="224"/>
      <c r="Z279" s="224"/>
      <c r="AA279" s="224"/>
      <c r="AB279" s="224"/>
      <c r="AC279" s="224"/>
    </row>
    <row r="280" spans="1:29" s="227" customFormat="1" x14ac:dyDescent="0.2">
      <c r="A280" s="224"/>
      <c r="B280" s="224"/>
      <c r="C280" s="224"/>
      <c r="D280" s="224"/>
      <c r="E280" s="224"/>
      <c r="F280" s="225"/>
      <c r="G280" s="224"/>
      <c r="H280" s="226"/>
      <c r="I280" s="275"/>
      <c r="K280" s="224"/>
      <c r="N280" s="228"/>
      <c r="V280" s="224"/>
      <c r="W280" s="224"/>
      <c r="X280" s="224"/>
      <c r="Y280" s="224"/>
      <c r="Z280" s="224"/>
      <c r="AA280" s="224"/>
      <c r="AB280" s="224"/>
      <c r="AC280" s="224"/>
    </row>
    <row r="281" spans="1:29" s="227" customFormat="1" x14ac:dyDescent="0.2">
      <c r="A281" s="224"/>
      <c r="B281" s="224"/>
      <c r="C281" s="224"/>
      <c r="D281" s="224"/>
      <c r="E281" s="224"/>
      <c r="F281" s="225"/>
      <c r="G281" s="224"/>
      <c r="H281" s="226"/>
      <c r="I281" s="275"/>
      <c r="K281" s="224"/>
      <c r="N281" s="228"/>
      <c r="V281" s="224"/>
      <c r="W281" s="224"/>
      <c r="X281" s="224"/>
      <c r="Y281" s="224"/>
      <c r="Z281" s="224"/>
      <c r="AA281" s="224"/>
      <c r="AB281" s="224"/>
      <c r="AC281" s="224"/>
    </row>
    <row r="282" spans="1:29" s="227" customFormat="1" x14ac:dyDescent="0.2">
      <c r="A282" s="224"/>
      <c r="B282" s="224"/>
      <c r="C282" s="224"/>
      <c r="D282" s="224"/>
      <c r="E282" s="224"/>
      <c r="F282" s="225"/>
      <c r="G282" s="224"/>
      <c r="H282" s="226"/>
      <c r="I282" s="275"/>
      <c r="K282" s="224"/>
      <c r="N282" s="228"/>
      <c r="V282" s="224"/>
      <c r="W282" s="224"/>
      <c r="X282" s="224"/>
      <c r="Y282" s="224"/>
      <c r="Z282" s="224"/>
      <c r="AA282" s="224"/>
      <c r="AB282" s="224"/>
      <c r="AC282" s="224"/>
    </row>
    <row r="283" spans="1:29" s="227" customFormat="1" x14ac:dyDescent="0.2">
      <c r="A283" s="224"/>
      <c r="B283" s="224"/>
      <c r="C283" s="224"/>
      <c r="D283" s="224"/>
      <c r="E283" s="224"/>
      <c r="F283" s="225"/>
      <c r="G283" s="224"/>
      <c r="H283" s="226"/>
      <c r="I283" s="275"/>
      <c r="K283" s="224"/>
      <c r="N283" s="228"/>
      <c r="V283" s="224"/>
      <c r="W283" s="224"/>
      <c r="X283" s="224"/>
      <c r="Y283" s="224"/>
      <c r="Z283" s="224"/>
      <c r="AA283" s="224"/>
      <c r="AB283" s="224"/>
      <c r="AC283" s="224"/>
    </row>
    <row r="284" spans="1:29" s="227" customFormat="1" x14ac:dyDescent="0.2">
      <c r="A284" s="224"/>
      <c r="B284" s="224"/>
      <c r="C284" s="224"/>
      <c r="D284" s="224"/>
      <c r="E284" s="224"/>
      <c r="F284" s="225"/>
      <c r="G284" s="224"/>
      <c r="H284" s="226"/>
      <c r="I284" s="275"/>
      <c r="K284" s="224"/>
      <c r="N284" s="228"/>
      <c r="V284" s="224"/>
      <c r="W284" s="224"/>
      <c r="X284" s="224"/>
      <c r="Y284" s="224"/>
      <c r="Z284" s="224"/>
      <c r="AA284" s="224"/>
      <c r="AB284" s="224"/>
      <c r="AC284" s="224"/>
    </row>
    <row r="285" spans="1:29" s="227" customFormat="1" x14ac:dyDescent="0.2">
      <c r="A285" s="224"/>
      <c r="B285" s="224"/>
      <c r="C285" s="224"/>
      <c r="D285" s="224"/>
      <c r="E285" s="224"/>
      <c r="F285" s="225"/>
      <c r="G285" s="224"/>
      <c r="H285" s="226"/>
      <c r="I285" s="275"/>
      <c r="K285" s="224"/>
      <c r="N285" s="228"/>
      <c r="V285" s="224"/>
      <c r="W285" s="224"/>
      <c r="X285" s="224"/>
      <c r="Y285" s="224"/>
      <c r="Z285" s="224"/>
      <c r="AA285" s="224"/>
      <c r="AB285" s="224"/>
      <c r="AC285" s="224"/>
    </row>
    <row r="286" spans="1:29" s="227" customFormat="1" x14ac:dyDescent="0.2">
      <c r="A286" s="224"/>
      <c r="B286" s="224"/>
      <c r="C286" s="224"/>
      <c r="D286" s="224"/>
      <c r="E286" s="224"/>
      <c r="F286" s="225"/>
      <c r="G286" s="224"/>
      <c r="H286" s="226"/>
      <c r="I286" s="275"/>
      <c r="K286" s="224"/>
      <c r="N286" s="228"/>
      <c r="V286" s="224"/>
      <c r="W286" s="224"/>
      <c r="X286" s="224"/>
      <c r="Y286" s="224"/>
      <c r="Z286" s="224"/>
      <c r="AA286" s="224"/>
      <c r="AB286" s="224"/>
      <c r="AC286" s="224"/>
    </row>
    <row r="287" spans="1:29" s="227" customFormat="1" x14ac:dyDescent="0.2">
      <c r="A287" s="224"/>
      <c r="B287" s="224"/>
      <c r="C287" s="224"/>
      <c r="D287" s="224"/>
      <c r="E287" s="224"/>
      <c r="F287" s="225"/>
      <c r="G287" s="224"/>
      <c r="H287" s="226"/>
      <c r="I287" s="275"/>
      <c r="K287" s="224"/>
      <c r="N287" s="228"/>
      <c r="V287" s="224"/>
      <c r="W287" s="224"/>
      <c r="X287" s="224"/>
      <c r="Y287" s="224"/>
      <c r="Z287" s="224"/>
      <c r="AA287" s="224"/>
      <c r="AB287" s="224"/>
      <c r="AC287" s="224"/>
    </row>
    <row r="288" spans="1:29" s="227" customFormat="1" x14ac:dyDescent="0.2">
      <c r="A288" s="224"/>
      <c r="B288" s="224"/>
      <c r="C288" s="224"/>
      <c r="D288" s="224"/>
      <c r="E288" s="224"/>
      <c r="F288" s="225"/>
      <c r="G288" s="224"/>
      <c r="H288" s="226"/>
      <c r="I288" s="275"/>
      <c r="K288" s="224"/>
      <c r="N288" s="228"/>
      <c r="V288" s="224"/>
      <c r="W288" s="224"/>
      <c r="X288" s="224"/>
      <c r="Y288" s="224"/>
      <c r="Z288" s="224"/>
      <c r="AA288" s="224"/>
      <c r="AB288" s="224"/>
      <c r="AC288" s="224"/>
    </row>
    <row r="289" spans="1:29" s="227" customFormat="1" x14ac:dyDescent="0.2">
      <c r="A289" s="224"/>
      <c r="B289" s="224"/>
      <c r="C289" s="224"/>
      <c r="D289" s="224"/>
      <c r="E289" s="224"/>
      <c r="F289" s="225"/>
      <c r="G289" s="224"/>
      <c r="H289" s="226"/>
      <c r="I289" s="275"/>
      <c r="K289" s="224"/>
      <c r="N289" s="228"/>
      <c r="V289" s="224"/>
      <c r="W289" s="224"/>
      <c r="X289" s="224"/>
      <c r="Y289" s="224"/>
      <c r="Z289" s="224"/>
      <c r="AA289" s="224"/>
      <c r="AB289" s="224"/>
      <c r="AC289" s="224"/>
    </row>
    <row r="290" spans="1:29" s="227" customFormat="1" x14ac:dyDescent="0.2">
      <c r="A290" s="224"/>
      <c r="B290" s="224"/>
      <c r="C290" s="224"/>
      <c r="D290" s="224"/>
      <c r="E290" s="224"/>
      <c r="F290" s="225"/>
      <c r="G290" s="224"/>
      <c r="H290" s="226"/>
      <c r="I290" s="275"/>
      <c r="K290" s="224"/>
      <c r="N290" s="228"/>
      <c r="V290" s="224"/>
      <c r="W290" s="224"/>
      <c r="X290" s="224"/>
      <c r="Y290" s="224"/>
      <c r="Z290" s="224"/>
      <c r="AA290" s="224"/>
      <c r="AB290" s="224"/>
      <c r="AC290" s="224"/>
    </row>
    <row r="291" spans="1:29" s="227" customFormat="1" x14ac:dyDescent="0.2">
      <c r="A291" s="224"/>
      <c r="B291" s="224"/>
      <c r="C291" s="224"/>
      <c r="D291" s="224"/>
      <c r="E291" s="224"/>
      <c r="F291" s="225"/>
      <c r="G291" s="224"/>
      <c r="H291" s="226"/>
      <c r="I291" s="275"/>
      <c r="K291" s="224"/>
      <c r="N291" s="228"/>
      <c r="V291" s="224"/>
      <c r="W291" s="224"/>
      <c r="X291" s="224"/>
      <c r="Y291" s="224"/>
      <c r="Z291" s="224"/>
      <c r="AA291" s="224"/>
      <c r="AB291" s="224"/>
      <c r="AC291" s="224"/>
    </row>
    <row r="292" spans="1:29" s="227" customFormat="1" x14ac:dyDescent="0.2">
      <c r="A292" s="224"/>
      <c r="B292" s="224"/>
      <c r="C292" s="224"/>
      <c r="D292" s="224"/>
      <c r="E292" s="224"/>
      <c r="F292" s="225"/>
      <c r="G292" s="224"/>
      <c r="H292" s="226"/>
      <c r="I292" s="275"/>
      <c r="K292" s="224"/>
      <c r="N292" s="228"/>
      <c r="V292" s="224"/>
      <c r="W292" s="224"/>
      <c r="X292" s="224"/>
      <c r="Y292" s="224"/>
      <c r="Z292" s="224"/>
      <c r="AA292" s="224"/>
      <c r="AB292" s="224"/>
      <c r="AC292" s="224"/>
    </row>
    <row r="293" spans="1:29" s="227" customFormat="1" x14ac:dyDescent="0.2">
      <c r="A293" s="224"/>
      <c r="B293" s="224"/>
      <c r="C293" s="224"/>
      <c r="D293" s="224"/>
      <c r="E293" s="224"/>
      <c r="F293" s="225"/>
      <c r="G293" s="224"/>
      <c r="H293" s="226"/>
      <c r="I293" s="275"/>
      <c r="K293" s="224"/>
      <c r="N293" s="228"/>
      <c r="V293" s="224"/>
      <c r="W293" s="224"/>
      <c r="X293" s="224"/>
      <c r="Y293" s="224"/>
      <c r="Z293" s="224"/>
      <c r="AA293" s="224"/>
      <c r="AB293" s="224"/>
      <c r="AC293" s="224"/>
    </row>
    <row r="294" spans="1:29" s="227" customFormat="1" x14ac:dyDescent="0.2">
      <c r="A294" s="224"/>
      <c r="B294" s="224"/>
      <c r="C294" s="224"/>
      <c r="D294" s="224"/>
      <c r="E294" s="224"/>
      <c r="F294" s="225"/>
      <c r="G294" s="224"/>
      <c r="H294" s="226"/>
      <c r="I294" s="275"/>
      <c r="K294" s="224"/>
      <c r="N294" s="228"/>
      <c r="V294" s="224"/>
      <c r="W294" s="224"/>
      <c r="X294" s="224"/>
      <c r="Y294" s="224"/>
      <c r="Z294" s="224"/>
      <c r="AA294" s="224"/>
      <c r="AB294" s="224"/>
      <c r="AC294" s="224"/>
    </row>
    <row r="295" spans="1:29" s="227" customFormat="1" x14ac:dyDescent="0.2">
      <c r="A295" s="224"/>
      <c r="B295" s="224"/>
      <c r="C295" s="224"/>
      <c r="D295" s="224"/>
      <c r="E295" s="224"/>
      <c r="F295" s="225"/>
      <c r="G295" s="224"/>
      <c r="H295" s="226"/>
      <c r="I295" s="275"/>
      <c r="K295" s="224"/>
      <c r="N295" s="228"/>
      <c r="V295" s="224"/>
      <c r="W295" s="224"/>
      <c r="X295" s="224"/>
      <c r="Y295" s="224"/>
      <c r="Z295" s="224"/>
      <c r="AA295" s="224"/>
      <c r="AB295" s="224"/>
      <c r="AC295" s="224"/>
    </row>
    <row r="296" spans="1:29" s="227" customFormat="1" x14ac:dyDescent="0.2">
      <c r="A296" s="224"/>
      <c r="B296" s="224"/>
      <c r="C296" s="224"/>
      <c r="D296" s="224"/>
      <c r="E296" s="224"/>
      <c r="F296" s="225"/>
      <c r="G296" s="224"/>
      <c r="H296" s="226"/>
      <c r="I296" s="275"/>
      <c r="K296" s="224"/>
      <c r="N296" s="228"/>
      <c r="V296" s="224"/>
      <c r="W296" s="224"/>
      <c r="X296" s="224"/>
      <c r="Y296" s="224"/>
      <c r="Z296" s="224"/>
      <c r="AA296" s="224"/>
      <c r="AB296" s="224"/>
      <c r="AC296" s="224"/>
    </row>
    <row r="297" spans="1:29" s="227" customFormat="1" x14ac:dyDescent="0.2">
      <c r="A297" s="224"/>
      <c r="B297" s="224"/>
      <c r="C297" s="224"/>
      <c r="D297" s="224"/>
      <c r="E297" s="224"/>
      <c r="F297" s="225"/>
      <c r="G297" s="224"/>
      <c r="H297" s="226"/>
      <c r="I297" s="275"/>
      <c r="K297" s="224"/>
      <c r="N297" s="228"/>
      <c r="V297" s="224"/>
      <c r="W297" s="224"/>
      <c r="X297" s="224"/>
      <c r="Y297" s="224"/>
      <c r="Z297" s="224"/>
      <c r="AA297" s="224"/>
      <c r="AB297" s="224"/>
      <c r="AC297" s="224"/>
    </row>
    <row r="298" spans="1:29" s="227" customFormat="1" x14ac:dyDescent="0.2">
      <c r="A298" s="224"/>
      <c r="B298" s="224"/>
      <c r="C298" s="224"/>
      <c r="D298" s="224"/>
      <c r="E298" s="224"/>
      <c r="F298" s="225"/>
      <c r="G298" s="224"/>
      <c r="H298" s="226"/>
      <c r="I298" s="275"/>
      <c r="K298" s="224"/>
      <c r="N298" s="228"/>
      <c r="V298" s="224"/>
      <c r="W298" s="224"/>
      <c r="X298" s="224"/>
      <c r="Y298" s="224"/>
      <c r="Z298" s="224"/>
      <c r="AA298" s="224"/>
      <c r="AB298" s="224"/>
      <c r="AC298" s="224"/>
    </row>
    <row r="299" spans="1:29" s="227" customFormat="1" x14ac:dyDescent="0.2">
      <c r="A299" s="224"/>
      <c r="B299" s="224"/>
      <c r="C299" s="224"/>
      <c r="D299" s="224"/>
      <c r="E299" s="224"/>
      <c r="F299" s="225"/>
      <c r="G299" s="224"/>
      <c r="H299" s="226"/>
      <c r="I299" s="275"/>
      <c r="K299" s="224"/>
      <c r="N299" s="228"/>
      <c r="V299" s="224"/>
      <c r="W299" s="224"/>
      <c r="X299" s="224"/>
      <c r="Y299" s="224"/>
      <c r="Z299" s="224"/>
      <c r="AA299" s="224"/>
      <c r="AB299" s="224"/>
      <c r="AC299" s="224"/>
    </row>
    <row r="300" spans="1:29" s="227" customFormat="1" x14ac:dyDescent="0.2">
      <c r="A300" s="224"/>
      <c r="B300" s="224"/>
      <c r="C300" s="224"/>
      <c r="D300" s="224"/>
      <c r="E300" s="224"/>
      <c r="F300" s="225"/>
      <c r="G300" s="224"/>
      <c r="H300" s="226"/>
      <c r="I300" s="275"/>
      <c r="K300" s="224"/>
      <c r="N300" s="228"/>
      <c r="V300" s="224"/>
      <c r="W300" s="224"/>
      <c r="X300" s="224"/>
      <c r="Y300" s="224"/>
      <c r="Z300" s="224"/>
      <c r="AA300" s="224"/>
      <c r="AB300" s="224"/>
      <c r="AC300" s="224"/>
    </row>
    <row r="301" spans="1:29" s="227" customFormat="1" x14ac:dyDescent="0.2">
      <c r="A301" s="224"/>
      <c r="B301" s="224"/>
      <c r="C301" s="224"/>
      <c r="D301" s="224"/>
      <c r="E301" s="224"/>
      <c r="F301" s="225"/>
      <c r="G301" s="224"/>
      <c r="H301" s="226"/>
      <c r="I301" s="275"/>
      <c r="K301" s="224"/>
      <c r="N301" s="228"/>
      <c r="V301" s="224"/>
      <c r="W301" s="224"/>
      <c r="X301" s="224"/>
      <c r="Y301" s="224"/>
      <c r="Z301" s="224"/>
      <c r="AA301" s="224"/>
      <c r="AB301" s="224"/>
      <c r="AC301" s="224"/>
    </row>
    <row r="302" spans="1:29" s="227" customFormat="1" x14ac:dyDescent="0.2">
      <c r="A302" s="224"/>
      <c r="B302" s="224"/>
      <c r="C302" s="224"/>
      <c r="D302" s="224"/>
      <c r="E302" s="224"/>
      <c r="F302" s="225"/>
      <c r="G302" s="224"/>
      <c r="H302" s="226"/>
      <c r="I302" s="275"/>
      <c r="K302" s="224"/>
      <c r="N302" s="228"/>
      <c r="V302" s="224"/>
      <c r="W302" s="224"/>
      <c r="X302" s="224"/>
      <c r="Y302" s="224"/>
      <c r="Z302" s="224"/>
      <c r="AA302" s="224"/>
      <c r="AB302" s="224"/>
      <c r="AC302" s="224"/>
    </row>
    <row r="303" spans="1:29" s="227" customFormat="1" x14ac:dyDescent="0.2">
      <c r="A303" s="224"/>
      <c r="B303" s="224"/>
      <c r="C303" s="224"/>
      <c r="D303" s="224"/>
      <c r="E303" s="224"/>
      <c r="F303" s="225"/>
      <c r="G303" s="224"/>
      <c r="H303" s="226"/>
      <c r="I303" s="275"/>
      <c r="K303" s="224"/>
      <c r="N303" s="228"/>
      <c r="V303" s="224"/>
      <c r="W303" s="224"/>
      <c r="X303" s="224"/>
      <c r="Y303" s="224"/>
      <c r="Z303" s="224"/>
      <c r="AA303" s="224"/>
      <c r="AB303" s="224"/>
      <c r="AC303" s="224"/>
    </row>
    <row r="304" spans="1:29" s="227" customFormat="1" x14ac:dyDescent="0.2">
      <c r="A304" s="224"/>
      <c r="B304" s="224"/>
      <c r="C304" s="224"/>
      <c r="D304" s="224"/>
      <c r="E304" s="224"/>
      <c r="F304" s="225"/>
      <c r="G304" s="224"/>
      <c r="H304" s="226"/>
      <c r="I304" s="275"/>
      <c r="K304" s="224"/>
      <c r="N304" s="228"/>
      <c r="V304" s="224"/>
      <c r="W304" s="224"/>
      <c r="X304" s="224"/>
      <c r="Y304" s="224"/>
      <c r="Z304" s="224"/>
      <c r="AA304" s="224"/>
      <c r="AB304" s="224"/>
      <c r="AC304" s="224"/>
    </row>
    <row r="305" spans="1:29" s="227" customFormat="1" x14ac:dyDescent="0.2">
      <c r="A305" s="224"/>
      <c r="B305" s="224"/>
      <c r="C305" s="224"/>
      <c r="D305" s="224"/>
      <c r="E305" s="224"/>
      <c r="F305" s="225"/>
      <c r="G305" s="224"/>
      <c r="H305" s="226"/>
      <c r="I305" s="275"/>
      <c r="K305" s="224"/>
      <c r="N305" s="228"/>
      <c r="V305" s="224"/>
      <c r="W305" s="224"/>
      <c r="X305" s="224"/>
      <c r="Y305" s="224"/>
      <c r="Z305" s="224"/>
      <c r="AA305" s="224"/>
      <c r="AB305" s="224"/>
      <c r="AC305" s="224"/>
    </row>
    <row r="306" spans="1:29" s="227" customFormat="1" x14ac:dyDescent="0.2">
      <c r="A306" s="224"/>
      <c r="B306" s="224"/>
      <c r="C306" s="224"/>
      <c r="D306" s="224"/>
      <c r="E306" s="224"/>
      <c r="F306" s="225"/>
      <c r="G306" s="224"/>
      <c r="H306" s="226"/>
      <c r="I306" s="275"/>
      <c r="K306" s="224"/>
      <c r="N306" s="228"/>
      <c r="V306" s="224"/>
      <c r="W306" s="224"/>
      <c r="X306" s="224"/>
      <c r="Y306" s="224"/>
      <c r="Z306" s="224"/>
      <c r="AA306" s="224"/>
      <c r="AB306" s="224"/>
      <c r="AC306" s="224"/>
    </row>
    <row r="307" spans="1:29" s="227" customFormat="1" x14ac:dyDescent="0.2">
      <c r="A307" s="224"/>
      <c r="B307" s="224"/>
      <c r="C307" s="224"/>
      <c r="D307" s="224"/>
      <c r="E307" s="224"/>
      <c r="F307" s="225"/>
      <c r="G307" s="224"/>
      <c r="H307" s="226"/>
      <c r="I307" s="275"/>
      <c r="K307" s="224"/>
      <c r="N307" s="228"/>
      <c r="V307" s="224"/>
      <c r="W307" s="224"/>
      <c r="X307" s="224"/>
      <c r="Y307" s="224"/>
      <c r="Z307" s="224"/>
      <c r="AA307" s="224"/>
      <c r="AB307" s="224"/>
      <c r="AC307" s="224"/>
    </row>
    <row r="308" spans="1:29" s="227" customFormat="1" x14ac:dyDescent="0.2">
      <c r="A308" s="224"/>
      <c r="B308" s="224"/>
      <c r="C308" s="224"/>
      <c r="D308" s="224"/>
      <c r="E308" s="224"/>
      <c r="F308" s="225"/>
      <c r="G308" s="224"/>
      <c r="H308" s="226"/>
      <c r="I308" s="275"/>
      <c r="K308" s="224"/>
      <c r="N308" s="228"/>
      <c r="V308" s="224"/>
      <c r="W308" s="224"/>
      <c r="X308" s="224"/>
      <c r="Y308" s="224"/>
      <c r="Z308" s="224"/>
      <c r="AA308" s="224"/>
      <c r="AB308" s="224"/>
      <c r="AC308" s="224"/>
    </row>
    <row r="309" spans="1:29" s="227" customFormat="1" x14ac:dyDescent="0.2">
      <c r="A309" s="224"/>
      <c r="B309" s="224"/>
      <c r="C309" s="224"/>
      <c r="D309" s="224"/>
      <c r="E309" s="224"/>
      <c r="F309" s="225"/>
      <c r="G309" s="224"/>
      <c r="H309" s="226"/>
      <c r="I309" s="275"/>
      <c r="K309" s="224"/>
      <c r="N309" s="228"/>
      <c r="V309" s="224"/>
      <c r="W309" s="224"/>
      <c r="X309" s="224"/>
      <c r="Y309" s="224"/>
      <c r="Z309" s="224"/>
      <c r="AA309" s="224"/>
      <c r="AB309" s="224"/>
      <c r="AC309" s="224"/>
    </row>
    <row r="310" spans="1:29" s="227" customFormat="1" x14ac:dyDescent="0.2">
      <c r="A310" s="224"/>
      <c r="B310" s="224"/>
      <c r="C310" s="224"/>
      <c r="D310" s="224"/>
      <c r="E310" s="224"/>
      <c r="F310" s="225"/>
      <c r="G310" s="224"/>
      <c r="H310" s="226"/>
      <c r="I310" s="275"/>
      <c r="K310" s="224"/>
      <c r="N310" s="228"/>
      <c r="V310" s="224"/>
      <c r="W310" s="224"/>
      <c r="X310" s="224"/>
      <c r="Y310" s="224"/>
      <c r="Z310" s="224"/>
      <c r="AA310" s="224"/>
      <c r="AB310" s="224"/>
      <c r="AC310" s="224"/>
    </row>
    <row r="311" spans="1:29" s="227" customFormat="1" x14ac:dyDescent="0.2">
      <c r="A311" s="224"/>
      <c r="B311" s="224"/>
      <c r="C311" s="224"/>
      <c r="D311" s="224"/>
      <c r="E311" s="224"/>
      <c r="F311" s="225"/>
      <c r="G311" s="224"/>
      <c r="H311" s="226"/>
      <c r="I311" s="275"/>
      <c r="K311" s="224"/>
      <c r="N311" s="228"/>
      <c r="V311" s="224"/>
      <c r="W311" s="224"/>
      <c r="X311" s="224"/>
      <c r="Y311" s="224"/>
      <c r="Z311" s="224"/>
      <c r="AA311" s="224"/>
      <c r="AB311" s="224"/>
      <c r="AC311" s="224"/>
    </row>
    <row r="312" spans="1:29" s="227" customFormat="1" x14ac:dyDescent="0.2">
      <c r="A312" s="224"/>
      <c r="B312" s="224"/>
      <c r="C312" s="224"/>
      <c r="D312" s="224"/>
      <c r="E312" s="224"/>
      <c r="F312" s="225"/>
      <c r="G312" s="224"/>
      <c r="H312" s="226"/>
      <c r="I312" s="275"/>
      <c r="K312" s="224"/>
      <c r="N312" s="228"/>
      <c r="V312" s="224"/>
      <c r="W312" s="224"/>
      <c r="X312" s="224"/>
      <c r="Y312" s="224"/>
      <c r="Z312" s="224"/>
      <c r="AA312" s="224"/>
      <c r="AB312" s="224"/>
      <c r="AC312" s="224"/>
    </row>
    <row r="313" spans="1:29" s="227" customFormat="1" x14ac:dyDescent="0.2">
      <c r="A313" s="224"/>
      <c r="B313" s="224"/>
      <c r="C313" s="224"/>
      <c r="D313" s="224"/>
      <c r="E313" s="224"/>
      <c r="F313" s="225"/>
      <c r="G313" s="224"/>
      <c r="H313" s="226"/>
      <c r="I313" s="275"/>
      <c r="K313" s="224"/>
      <c r="N313" s="228"/>
      <c r="V313" s="224"/>
      <c r="W313" s="224"/>
      <c r="X313" s="224"/>
      <c r="Y313" s="224"/>
      <c r="Z313" s="224"/>
      <c r="AA313" s="224"/>
      <c r="AB313" s="224"/>
      <c r="AC313" s="224"/>
    </row>
    <row r="314" spans="1:29" s="227" customFormat="1" x14ac:dyDescent="0.2">
      <c r="A314" s="224"/>
      <c r="B314" s="224"/>
      <c r="C314" s="224"/>
      <c r="D314" s="224"/>
      <c r="E314" s="224"/>
      <c r="F314" s="225"/>
      <c r="G314" s="224"/>
      <c r="H314" s="226"/>
      <c r="I314" s="275"/>
      <c r="K314" s="224"/>
      <c r="N314" s="228"/>
      <c r="V314" s="224"/>
      <c r="W314" s="224"/>
      <c r="X314" s="224"/>
      <c r="Y314" s="224"/>
      <c r="Z314" s="224"/>
      <c r="AA314" s="224"/>
      <c r="AB314" s="224"/>
      <c r="AC314" s="224"/>
    </row>
    <row r="315" spans="1:29" s="227" customFormat="1" x14ac:dyDescent="0.2">
      <c r="A315" s="224"/>
      <c r="B315" s="224"/>
      <c r="C315" s="224"/>
      <c r="D315" s="224"/>
      <c r="E315" s="224"/>
      <c r="F315" s="225"/>
      <c r="G315" s="224"/>
      <c r="H315" s="226"/>
      <c r="I315" s="275"/>
      <c r="K315" s="224"/>
      <c r="N315" s="228"/>
      <c r="V315" s="224"/>
      <c r="W315" s="224"/>
      <c r="X315" s="224"/>
      <c r="Y315" s="224"/>
      <c r="Z315" s="224"/>
      <c r="AA315" s="224"/>
      <c r="AB315" s="224"/>
      <c r="AC315" s="224"/>
    </row>
    <row r="316" spans="1:29" s="227" customFormat="1" x14ac:dyDescent="0.2">
      <c r="A316" s="224"/>
      <c r="B316" s="224"/>
      <c r="C316" s="224"/>
      <c r="D316" s="224"/>
      <c r="E316" s="224"/>
      <c r="F316" s="225"/>
      <c r="G316" s="224"/>
      <c r="H316" s="226"/>
      <c r="I316" s="275"/>
      <c r="K316" s="224"/>
      <c r="N316" s="228"/>
      <c r="V316" s="224"/>
      <c r="W316" s="224"/>
      <c r="X316" s="224"/>
      <c r="Y316" s="224"/>
      <c r="Z316" s="224"/>
      <c r="AA316" s="224"/>
      <c r="AB316" s="224"/>
      <c r="AC316" s="224"/>
    </row>
    <row r="317" spans="1:29" s="227" customFormat="1" x14ac:dyDescent="0.2">
      <c r="A317" s="224"/>
      <c r="B317" s="224"/>
      <c r="C317" s="224"/>
      <c r="D317" s="224"/>
      <c r="E317" s="224"/>
      <c r="F317" s="225"/>
      <c r="G317" s="224"/>
      <c r="H317" s="226"/>
      <c r="I317" s="275"/>
      <c r="K317" s="224"/>
      <c r="N317" s="228"/>
      <c r="V317" s="224"/>
      <c r="W317" s="224"/>
      <c r="X317" s="224"/>
      <c r="Y317" s="224"/>
      <c r="Z317" s="224"/>
      <c r="AA317" s="224"/>
      <c r="AB317" s="224"/>
      <c r="AC317" s="224"/>
    </row>
    <row r="318" spans="1:29" s="227" customFormat="1" x14ac:dyDescent="0.2">
      <c r="A318" s="224"/>
      <c r="B318" s="224"/>
      <c r="C318" s="224"/>
      <c r="D318" s="224"/>
      <c r="E318" s="224"/>
      <c r="F318" s="225"/>
      <c r="G318" s="224"/>
      <c r="H318" s="226"/>
      <c r="I318" s="275"/>
      <c r="K318" s="224"/>
      <c r="N318" s="228"/>
      <c r="V318" s="224"/>
      <c r="W318" s="224"/>
      <c r="X318" s="224"/>
      <c r="Y318" s="224"/>
      <c r="Z318" s="224"/>
      <c r="AA318" s="224"/>
      <c r="AB318" s="224"/>
      <c r="AC318" s="224"/>
    </row>
    <row r="319" spans="1:29" s="227" customFormat="1" x14ac:dyDescent="0.2">
      <c r="A319" s="224"/>
      <c r="B319" s="224"/>
      <c r="C319" s="224"/>
      <c r="D319" s="224"/>
      <c r="E319" s="224"/>
      <c r="F319" s="225"/>
      <c r="G319" s="224"/>
      <c r="H319" s="226"/>
      <c r="I319" s="275"/>
      <c r="K319" s="224"/>
      <c r="N319" s="228"/>
      <c r="V319" s="224"/>
      <c r="W319" s="224"/>
      <c r="X319" s="224"/>
      <c r="Y319" s="224"/>
      <c r="Z319" s="224"/>
      <c r="AA319" s="224"/>
      <c r="AB319" s="224"/>
      <c r="AC319" s="224"/>
    </row>
    <row r="320" spans="1:29" s="227" customFormat="1" x14ac:dyDescent="0.2">
      <c r="A320" s="224"/>
      <c r="B320" s="224"/>
      <c r="C320" s="224"/>
      <c r="D320" s="224"/>
      <c r="E320" s="224"/>
      <c r="F320" s="225"/>
      <c r="G320" s="224"/>
      <c r="H320" s="226"/>
      <c r="I320" s="275"/>
      <c r="K320" s="224"/>
      <c r="N320" s="228"/>
      <c r="V320" s="224"/>
      <c r="W320" s="224"/>
      <c r="X320" s="224"/>
      <c r="Y320" s="224"/>
      <c r="Z320" s="224"/>
      <c r="AA320" s="224"/>
      <c r="AB320" s="224"/>
      <c r="AC320" s="224"/>
    </row>
    <row r="321" spans="1:29" s="227" customFormat="1" x14ac:dyDescent="0.2">
      <c r="A321" s="224"/>
      <c r="B321" s="224"/>
      <c r="C321" s="224"/>
      <c r="D321" s="224"/>
      <c r="E321" s="224"/>
      <c r="F321" s="225"/>
      <c r="G321" s="224"/>
      <c r="H321" s="226"/>
      <c r="I321" s="275"/>
      <c r="K321" s="224"/>
      <c r="N321" s="228"/>
      <c r="V321" s="224"/>
      <c r="W321" s="224"/>
      <c r="X321" s="224"/>
      <c r="Y321" s="224"/>
      <c r="Z321" s="224"/>
      <c r="AA321" s="224"/>
      <c r="AB321" s="224"/>
      <c r="AC321" s="224"/>
    </row>
    <row r="322" spans="1:29" s="227" customFormat="1" x14ac:dyDescent="0.2">
      <c r="A322" s="224"/>
      <c r="B322" s="224"/>
      <c r="C322" s="224"/>
      <c r="D322" s="224"/>
      <c r="E322" s="224"/>
      <c r="F322" s="225"/>
      <c r="G322" s="224"/>
      <c r="H322" s="226"/>
      <c r="I322" s="275"/>
      <c r="K322" s="224"/>
      <c r="N322" s="228"/>
      <c r="V322" s="224"/>
      <c r="W322" s="224"/>
      <c r="X322" s="224"/>
      <c r="Y322" s="224"/>
      <c r="Z322" s="224"/>
      <c r="AA322" s="224"/>
      <c r="AB322" s="224"/>
      <c r="AC322" s="224"/>
    </row>
    <row r="323" spans="1:29" s="227" customFormat="1" x14ac:dyDescent="0.2">
      <c r="A323" s="224"/>
      <c r="B323" s="224"/>
      <c r="C323" s="224"/>
      <c r="D323" s="224"/>
      <c r="E323" s="224"/>
      <c r="F323" s="225"/>
      <c r="G323" s="224"/>
      <c r="H323" s="226"/>
      <c r="I323" s="275"/>
      <c r="K323" s="224"/>
      <c r="N323" s="228"/>
      <c r="V323" s="224"/>
      <c r="W323" s="224"/>
      <c r="X323" s="224"/>
      <c r="Y323" s="224"/>
      <c r="Z323" s="224"/>
      <c r="AA323" s="224"/>
      <c r="AB323" s="224"/>
      <c r="AC323" s="224"/>
    </row>
    <row r="324" spans="1:29" s="227" customFormat="1" x14ac:dyDescent="0.2">
      <c r="A324" s="224"/>
      <c r="B324" s="224"/>
      <c r="C324" s="224"/>
      <c r="D324" s="224"/>
      <c r="E324" s="224"/>
      <c r="F324" s="225"/>
      <c r="G324" s="224"/>
      <c r="H324" s="226"/>
      <c r="I324" s="275"/>
      <c r="K324" s="224"/>
      <c r="N324" s="228"/>
      <c r="V324" s="224"/>
      <c r="W324" s="224"/>
      <c r="X324" s="224"/>
      <c r="Y324" s="224"/>
      <c r="Z324" s="224"/>
      <c r="AA324" s="224"/>
      <c r="AB324" s="224"/>
      <c r="AC324" s="224"/>
    </row>
    <row r="325" spans="1:29" s="227" customFormat="1" x14ac:dyDescent="0.2">
      <c r="A325" s="224"/>
      <c r="B325" s="224"/>
      <c r="C325" s="224"/>
      <c r="D325" s="224"/>
      <c r="E325" s="224"/>
      <c r="F325" s="225"/>
      <c r="G325" s="224"/>
      <c r="H325" s="226"/>
      <c r="I325" s="275"/>
      <c r="K325" s="224"/>
      <c r="N325" s="228"/>
      <c r="V325" s="224"/>
      <c r="W325" s="224"/>
      <c r="X325" s="224"/>
      <c r="Y325" s="224"/>
      <c r="Z325" s="224"/>
      <c r="AA325" s="224"/>
      <c r="AB325" s="224"/>
      <c r="AC325" s="224"/>
    </row>
    <row r="326" spans="1:29" s="227" customFormat="1" x14ac:dyDescent="0.2">
      <c r="A326" s="224"/>
      <c r="B326" s="224"/>
      <c r="C326" s="224"/>
      <c r="D326" s="224"/>
      <c r="E326" s="224"/>
      <c r="F326" s="225"/>
      <c r="G326" s="224"/>
      <c r="H326" s="226"/>
      <c r="I326" s="275"/>
      <c r="K326" s="224"/>
      <c r="N326" s="228"/>
      <c r="V326" s="224"/>
      <c r="W326" s="224"/>
      <c r="X326" s="224"/>
      <c r="Y326" s="224"/>
      <c r="Z326" s="224"/>
      <c r="AA326" s="224"/>
      <c r="AB326" s="224"/>
      <c r="AC326" s="224"/>
    </row>
    <row r="327" spans="1:29" s="227" customFormat="1" x14ac:dyDescent="0.2">
      <c r="A327" s="224"/>
      <c r="B327" s="224"/>
      <c r="C327" s="224"/>
      <c r="D327" s="224"/>
      <c r="E327" s="224"/>
      <c r="F327" s="225"/>
      <c r="G327" s="224"/>
      <c r="H327" s="226"/>
      <c r="I327" s="275"/>
      <c r="K327" s="224"/>
      <c r="N327" s="228"/>
      <c r="V327" s="224"/>
      <c r="W327" s="224"/>
      <c r="X327" s="224"/>
      <c r="Y327" s="224"/>
      <c r="Z327" s="224"/>
      <c r="AA327" s="224"/>
      <c r="AB327" s="224"/>
      <c r="AC327" s="224"/>
    </row>
    <row r="328" spans="1:29" s="227" customFormat="1" x14ac:dyDescent="0.2">
      <c r="A328" s="224"/>
      <c r="B328" s="224"/>
      <c r="C328" s="224"/>
      <c r="D328" s="224"/>
      <c r="E328" s="224"/>
      <c r="F328" s="225"/>
      <c r="G328" s="224"/>
      <c r="H328" s="226"/>
      <c r="I328" s="275"/>
      <c r="K328" s="224"/>
      <c r="N328" s="228"/>
      <c r="V328" s="224"/>
      <c r="W328" s="224"/>
      <c r="X328" s="224"/>
      <c r="Y328" s="224"/>
      <c r="Z328" s="224"/>
      <c r="AA328" s="224"/>
      <c r="AB328" s="224"/>
      <c r="AC328" s="224"/>
    </row>
    <row r="329" spans="1:29" s="227" customFormat="1" x14ac:dyDescent="0.2">
      <c r="A329" s="224"/>
      <c r="B329" s="224"/>
      <c r="C329" s="224"/>
      <c r="D329" s="224"/>
      <c r="E329" s="224"/>
      <c r="F329" s="225"/>
      <c r="G329" s="224"/>
      <c r="H329" s="226"/>
      <c r="I329" s="275"/>
      <c r="K329" s="224"/>
      <c r="N329" s="228"/>
      <c r="V329" s="224"/>
      <c r="W329" s="224"/>
      <c r="X329" s="224"/>
      <c r="Y329" s="224"/>
      <c r="Z329" s="224"/>
      <c r="AA329" s="224"/>
      <c r="AB329" s="224"/>
      <c r="AC329" s="224"/>
    </row>
    <row r="330" spans="1:29" s="227" customFormat="1" x14ac:dyDescent="0.2">
      <c r="A330" s="224"/>
      <c r="B330" s="224"/>
      <c r="C330" s="224"/>
      <c r="D330" s="224"/>
      <c r="E330" s="224"/>
      <c r="F330" s="225"/>
      <c r="G330" s="224"/>
      <c r="H330" s="226"/>
      <c r="I330" s="275"/>
      <c r="K330" s="224"/>
      <c r="N330" s="228"/>
      <c r="V330" s="224"/>
      <c r="W330" s="224"/>
      <c r="X330" s="224"/>
      <c r="Y330" s="224"/>
      <c r="Z330" s="224"/>
      <c r="AA330" s="224"/>
      <c r="AB330" s="224"/>
      <c r="AC330" s="224"/>
    </row>
    <row r="331" spans="1:29" s="227" customFormat="1" x14ac:dyDescent="0.2">
      <c r="A331" s="224"/>
      <c r="B331" s="224"/>
      <c r="C331" s="224"/>
      <c r="D331" s="224"/>
      <c r="E331" s="224"/>
      <c r="F331" s="225"/>
      <c r="G331" s="224"/>
      <c r="H331" s="226"/>
      <c r="I331" s="275"/>
      <c r="K331" s="224"/>
      <c r="N331" s="228"/>
      <c r="V331" s="224"/>
      <c r="W331" s="224"/>
      <c r="X331" s="224"/>
      <c r="Y331" s="224"/>
      <c r="Z331" s="224"/>
      <c r="AA331" s="224"/>
      <c r="AB331" s="224"/>
      <c r="AC331" s="224"/>
    </row>
    <row r="332" spans="1:29" s="227" customFormat="1" x14ac:dyDescent="0.2">
      <c r="A332" s="224"/>
      <c r="B332" s="224"/>
      <c r="C332" s="224"/>
      <c r="D332" s="224"/>
      <c r="E332" s="224"/>
      <c r="F332" s="225"/>
      <c r="G332" s="224"/>
      <c r="H332" s="226"/>
      <c r="I332" s="275"/>
      <c r="K332" s="224"/>
      <c r="N332" s="228"/>
      <c r="V332" s="224"/>
      <c r="W332" s="224"/>
      <c r="X332" s="224"/>
      <c r="Y332" s="224"/>
      <c r="Z332" s="224"/>
      <c r="AA332" s="224"/>
      <c r="AB332" s="224"/>
      <c r="AC332" s="224"/>
    </row>
    <row r="333" spans="1:29" s="227" customFormat="1" x14ac:dyDescent="0.2">
      <c r="A333" s="224"/>
      <c r="B333" s="224"/>
      <c r="C333" s="224"/>
      <c r="D333" s="224"/>
      <c r="E333" s="224"/>
      <c r="F333" s="225"/>
      <c r="G333" s="224"/>
      <c r="H333" s="226"/>
      <c r="I333" s="275"/>
      <c r="K333" s="224"/>
      <c r="N333" s="228"/>
      <c r="V333" s="224"/>
      <c r="W333" s="224"/>
      <c r="X333" s="224"/>
      <c r="Y333" s="224"/>
      <c r="Z333" s="224"/>
      <c r="AA333" s="224"/>
      <c r="AB333" s="224"/>
      <c r="AC333" s="224"/>
    </row>
    <row r="334" spans="1:29" s="227" customFormat="1" x14ac:dyDescent="0.2">
      <c r="A334" s="224"/>
      <c r="B334" s="224"/>
      <c r="C334" s="224"/>
      <c r="D334" s="224"/>
      <c r="E334" s="224"/>
      <c r="F334" s="225"/>
      <c r="G334" s="224"/>
      <c r="H334" s="226"/>
      <c r="I334" s="275"/>
      <c r="K334" s="224"/>
      <c r="N334" s="228"/>
      <c r="V334" s="224"/>
      <c r="W334" s="224"/>
      <c r="X334" s="224"/>
      <c r="Y334" s="224"/>
      <c r="Z334" s="224"/>
      <c r="AA334" s="224"/>
      <c r="AB334" s="224"/>
      <c r="AC334" s="224"/>
    </row>
    <row r="335" spans="1:29" s="227" customFormat="1" x14ac:dyDescent="0.2">
      <c r="A335" s="224"/>
      <c r="B335" s="224"/>
      <c r="C335" s="224"/>
      <c r="D335" s="224"/>
      <c r="E335" s="224"/>
      <c r="F335" s="225"/>
      <c r="G335" s="224"/>
      <c r="H335" s="226"/>
      <c r="I335" s="275"/>
      <c r="K335" s="224"/>
      <c r="N335" s="228"/>
      <c r="V335" s="224"/>
      <c r="W335" s="224"/>
      <c r="X335" s="224"/>
      <c r="Y335" s="224"/>
      <c r="Z335" s="224"/>
      <c r="AA335" s="224"/>
      <c r="AB335" s="224"/>
      <c r="AC335" s="224"/>
    </row>
    <row r="336" spans="1:29" s="227" customFormat="1" x14ac:dyDescent="0.2">
      <c r="A336" s="224"/>
      <c r="B336" s="224"/>
      <c r="C336" s="224"/>
      <c r="D336" s="224"/>
      <c r="E336" s="224"/>
      <c r="F336" s="225"/>
      <c r="G336" s="224"/>
      <c r="H336" s="226"/>
      <c r="I336" s="275"/>
      <c r="K336" s="224"/>
      <c r="N336" s="228"/>
      <c r="V336" s="224"/>
      <c r="W336" s="224"/>
      <c r="X336" s="224"/>
      <c r="Y336" s="224"/>
      <c r="Z336" s="224"/>
      <c r="AA336" s="224"/>
      <c r="AB336" s="224"/>
      <c r="AC336" s="224"/>
    </row>
    <row r="337" spans="1:29" s="227" customFormat="1" x14ac:dyDescent="0.2">
      <c r="A337" s="224"/>
      <c r="B337" s="224"/>
      <c r="C337" s="224"/>
      <c r="D337" s="224"/>
      <c r="E337" s="224"/>
      <c r="F337" s="225"/>
      <c r="G337" s="224"/>
      <c r="H337" s="226"/>
      <c r="I337" s="275"/>
      <c r="K337" s="224"/>
      <c r="N337" s="228"/>
      <c r="V337" s="224"/>
      <c r="W337" s="224"/>
      <c r="X337" s="224"/>
      <c r="Y337" s="224"/>
      <c r="Z337" s="224"/>
      <c r="AA337" s="224"/>
      <c r="AB337" s="224"/>
      <c r="AC337" s="224"/>
    </row>
    <row r="338" spans="1:29" s="227" customFormat="1" x14ac:dyDescent="0.2">
      <c r="A338" s="224"/>
      <c r="B338" s="224"/>
      <c r="C338" s="224"/>
      <c r="D338" s="224"/>
      <c r="E338" s="224"/>
      <c r="F338" s="225"/>
      <c r="G338" s="224"/>
      <c r="H338" s="226"/>
      <c r="I338" s="275"/>
      <c r="K338" s="224"/>
      <c r="N338" s="228"/>
      <c r="V338" s="224"/>
      <c r="W338" s="224"/>
      <c r="X338" s="224"/>
      <c r="Y338" s="224"/>
      <c r="Z338" s="224"/>
      <c r="AA338" s="224"/>
      <c r="AB338" s="224"/>
      <c r="AC338" s="224"/>
    </row>
    <row r="339" spans="1:29" s="227" customFormat="1" x14ac:dyDescent="0.2">
      <c r="A339" s="224"/>
      <c r="B339" s="224"/>
      <c r="C339" s="224"/>
      <c r="D339" s="224"/>
      <c r="E339" s="224"/>
      <c r="F339" s="225"/>
      <c r="G339" s="224"/>
      <c r="H339" s="226"/>
      <c r="I339" s="275"/>
      <c r="K339" s="224"/>
      <c r="N339" s="228"/>
      <c r="V339" s="224"/>
      <c r="W339" s="224"/>
      <c r="X339" s="224"/>
      <c r="Y339" s="224"/>
      <c r="Z339" s="224"/>
      <c r="AA339" s="224"/>
      <c r="AB339" s="224"/>
      <c r="AC339" s="224"/>
    </row>
    <row r="340" spans="1:29" s="227" customFormat="1" x14ac:dyDescent="0.2">
      <c r="A340" s="224"/>
      <c r="B340" s="224"/>
      <c r="C340" s="224"/>
      <c r="D340" s="224"/>
      <c r="E340" s="224"/>
      <c r="F340" s="225"/>
      <c r="G340" s="224"/>
      <c r="H340" s="226"/>
      <c r="I340" s="275"/>
      <c r="K340" s="224"/>
      <c r="N340" s="228"/>
      <c r="V340" s="224"/>
      <c r="W340" s="224"/>
      <c r="X340" s="224"/>
      <c r="Y340" s="224"/>
      <c r="Z340" s="224"/>
      <c r="AA340" s="224"/>
      <c r="AB340" s="224"/>
      <c r="AC340" s="224"/>
    </row>
    <row r="341" spans="1:29" s="227" customFormat="1" x14ac:dyDescent="0.2">
      <c r="A341" s="224"/>
      <c r="B341" s="224"/>
      <c r="C341" s="224"/>
      <c r="D341" s="224"/>
      <c r="E341" s="224"/>
      <c r="F341" s="225"/>
      <c r="G341" s="224"/>
      <c r="H341" s="226"/>
      <c r="I341" s="275"/>
      <c r="K341" s="224"/>
      <c r="N341" s="228"/>
      <c r="V341" s="224"/>
      <c r="W341" s="224"/>
      <c r="X341" s="224"/>
      <c r="Y341" s="224"/>
      <c r="Z341" s="224"/>
      <c r="AA341" s="224"/>
      <c r="AB341" s="224"/>
      <c r="AC341" s="224"/>
    </row>
    <row r="342" spans="1:29" s="227" customFormat="1" x14ac:dyDescent="0.2">
      <c r="A342" s="224"/>
      <c r="B342" s="224"/>
      <c r="C342" s="224"/>
      <c r="D342" s="224"/>
      <c r="E342" s="224"/>
      <c r="F342" s="225"/>
      <c r="G342" s="224"/>
      <c r="H342" s="226"/>
      <c r="I342" s="275"/>
      <c r="K342" s="224"/>
      <c r="N342" s="228"/>
      <c r="V342" s="224"/>
      <c r="W342" s="224"/>
      <c r="X342" s="224"/>
      <c r="Y342" s="224"/>
      <c r="Z342" s="224"/>
      <c r="AA342" s="224"/>
      <c r="AB342" s="224"/>
      <c r="AC342" s="224"/>
    </row>
    <row r="343" spans="1:29" s="227" customFormat="1" x14ac:dyDescent="0.2">
      <c r="A343" s="224"/>
      <c r="B343" s="224"/>
      <c r="C343" s="224"/>
      <c r="D343" s="224"/>
      <c r="E343" s="224"/>
      <c r="F343" s="225"/>
      <c r="G343" s="224"/>
      <c r="H343" s="226"/>
      <c r="I343" s="275"/>
      <c r="K343" s="224"/>
      <c r="N343" s="228"/>
      <c r="V343" s="224"/>
      <c r="W343" s="224"/>
      <c r="X343" s="224"/>
      <c r="Y343" s="224"/>
      <c r="Z343" s="224"/>
      <c r="AA343" s="224"/>
      <c r="AB343" s="224"/>
      <c r="AC343" s="224"/>
    </row>
    <row r="344" spans="1:29" s="227" customFormat="1" x14ac:dyDescent="0.2">
      <c r="A344" s="224"/>
      <c r="B344" s="224"/>
      <c r="C344" s="224"/>
      <c r="D344" s="224"/>
      <c r="E344" s="224"/>
      <c r="F344" s="225"/>
      <c r="G344" s="224"/>
      <c r="H344" s="226"/>
      <c r="I344" s="275"/>
      <c r="K344" s="224"/>
      <c r="N344" s="228"/>
      <c r="V344" s="224"/>
      <c r="W344" s="224"/>
      <c r="X344" s="224"/>
      <c r="Y344" s="224"/>
      <c r="Z344" s="224"/>
      <c r="AA344" s="224"/>
      <c r="AB344" s="224"/>
      <c r="AC344" s="224"/>
    </row>
    <row r="345" spans="1:29" s="227" customFormat="1" x14ac:dyDescent="0.2">
      <c r="A345" s="224"/>
      <c r="B345" s="224"/>
      <c r="C345" s="224"/>
      <c r="D345" s="224"/>
      <c r="E345" s="224"/>
      <c r="F345" s="225"/>
      <c r="G345" s="224"/>
      <c r="H345" s="226"/>
      <c r="I345" s="275"/>
      <c r="K345" s="224"/>
      <c r="N345" s="228"/>
      <c r="V345" s="224"/>
      <c r="W345" s="224"/>
      <c r="X345" s="224"/>
      <c r="Y345" s="224"/>
      <c r="Z345" s="224"/>
      <c r="AA345" s="224"/>
      <c r="AB345" s="224"/>
      <c r="AC345" s="224"/>
    </row>
    <row r="346" spans="1:29" s="227" customFormat="1" x14ac:dyDescent="0.2">
      <c r="A346" s="224"/>
      <c r="B346" s="224"/>
      <c r="C346" s="224"/>
      <c r="D346" s="224"/>
      <c r="E346" s="224"/>
      <c r="F346" s="225"/>
      <c r="G346" s="224"/>
      <c r="H346" s="226"/>
      <c r="I346" s="275"/>
      <c r="K346" s="224"/>
      <c r="N346" s="228"/>
      <c r="V346" s="224"/>
      <c r="W346" s="224"/>
      <c r="X346" s="224"/>
      <c r="Y346" s="224"/>
      <c r="Z346" s="224"/>
      <c r="AA346" s="224"/>
      <c r="AB346" s="224"/>
      <c r="AC346" s="224"/>
    </row>
    <row r="347" spans="1:29" s="227" customFormat="1" x14ac:dyDescent="0.2">
      <c r="A347" s="224"/>
      <c r="B347" s="224"/>
      <c r="C347" s="224"/>
      <c r="D347" s="224"/>
      <c r="E347" s="224"/>
      <c r="F347" s="225"/>
      <c r="G347" s="224"/>
      <c r="H347" s="226"/>
      <c r="I347" s="275"/>
      <c r="K347" s="224"/>
      <c r="N347" s="228"/>
      <c r="V347" s="224"/>
      <c r="W347" s="224"/>
      <c r="X347" s="224"/>
      <c r="Y347" s="224"/>
      <c r="Z347" s="224"/>
      <c r="AA347" s="224"/>
      <c r="AB347" s="224"/>
      <c r="AC347" s="224"/>
    </row>
    <row r="348" spans="1:29" s="227" customFormat="1" x14ac:dyDescent="0.2">
      <c r="A348" s="224"/>
      <c r="B348" s="224"/>
      <c r="C348" s="224"/>
      <c r="D348" s="224"/>
      <c r="E348" s="224"/>
      <c r="F348" s="225"/>
      <c r="G348" s="224"/>
      <c r="H348" s="226"/>
      <c r="I348" s="275"/>
      <c r="K348" s="224"/>
      <c r="N348" s="228"/>
      <c r="V348" s="224"/>
      <c r="W348" s="224"/>
      <c r="X348" s="224"/>
      <c r="Y348" s="224"/>
      <c r="Z348" s="224"/>
      <c r="AA348" s="224"/>
      <c r="AB348" s="224"/>
      <c r="AC348" s="224"/>
    </row>
    <row r="349" spans="1:29" s="227" customFormat="1" x14ac:dyDescent="0.2">
      <c r="A349" s="224"/>
      <c r="B349" s="224"/>
      <c r="C349" s="224"/>
      <c r="D349" s="224"/>
      <c r="E349" s="224"/>
      <c r="F349" s="225"/>
      <c r="G349" s="224"/>
      <c r="H349" s="226"/>
      <c r="I349" s="275"/>
      <c r="K349" s="224"/>
      <c r="N349" s="228"/>
      <c r="V349" s="224"/>
      <c r="W349" s="224"/>
      <c r="X349" s="224"/>
      <c r="Y349" s="224"/>
      <c r="Z349" s="224"/>
      <c r="AA349" s="224"/>
      <c r="AB349" s="224"/>
      <c r="AC349" s="224"/>
    </row>
    <row r="350" spans="1:29" s="227" customFormat="1" x14ac:dyDescent="0.2">
      <c r="A350" s="224"/>
      <c r="B350" s="224"/>
      <c r="C350" s="224"/>
      <c r="D350" s="224"/>
      <c r="E350" s="224"/>
      <c r="F350" s="225"/>
      <c r="G350" s="224"/>
      <c r="H350" s="226"/>
      <c r="I350" s="275"/>
      <c r="K350" s="224"/>
      <c r="N350" s="228"/>
      <c r="V350" s="224"/>
      <c r="W350" s="224"/>
      <c r="X350" s="224"/>
      <c r="Y350" s="224"/>
      <c r="Z350" s="224"/>
      <c r="AA350" s="224"/>
      <c r="AB350" s="224"/>
      <c r="AC350" s="224"/>
    </row>
    <row r="351" spans="1:29" s="227" customFormat="1" x14ac:dyDescent="0.2">
      <c r="A351" s="224"/>
      <c r="B351" s="224"/>
      <c r="C351" s="224"/>
      <c r="D351" s="224"/>
      <c r="E351" s="224"/>
      <c r="F351" s="225"/>
      <c r="G351" s="224"/>
      <c r="H351" s="226"/>
      <c r="I351" s="275"/>
      <c r="K351" s="224"/>
      <c r="N351" s="228"/>
      <c r="V351" s="224"/>
      <c r="W351" s="224"/>
      <c r="X351" s="224"/>
      <c r="Y351" s="224"/>
      <c r="Z351" s="224"/>
      <c r="AA351" s="224"/>
      <c r="AB351" s="224"/>
      <c r="AC351" s="224"/>
    </row>
    <row r="352" spans="1:29" s="227" customFormat="1" x14ac:dyDescent="0.2">
      <c r="A352" s="224"/>
      <c r="B352" s="224"/>
      <c r="C352" s="224"/>
      <c r="D352" s="224"/>
      <c r="E352" s="224"/>
      <c r="F352" s="225"/>
      <c r="G352" s="224"/>
      <c r="H352" s="226"/>
      <c r="I352" s="275"/>
      <c r="K352" s="224"/>
      <c r="N352" s="228"/>
      <c r="V352" s="224"/>
      <c r="W352" s="224"/>
      <c r="X352" s="224"/>
      <c r="Y352" s="224"/>
      <c r="Z352" s="224"/>
      <c r="AA352" s="224"/>
      <c r="AB352" s="224"/>
      <c r="AC352" s="224"/>
    </row>
    <row r="353" spans="1:29" s="227" customFormat="1" x14ac:dyDescent="0.2">
      <c r="A353" s="224"/>
      <c r="B353" s="224"/>
      <c r="C353" s="224"/>
      <c r="D353" s="224"/>
      <c r="E353" s="224"/>
      <c r="F353" s="225"/>
      <c r="G353" s="224"/>
      <c r="H353" s="226"/>
      <c r="I353" s="275"/>
      <c r="K353" s="224"/>
      <c r="N353" s="228"/>
      <c r="V353" s="224"/>
      <c r="W353" s="224"/>
      <c r="X353" s="224"/>
      <c r="Y353" s="224"/>
      <c r="Z353" s="224"/>
      <c r="AA353" s="224"/>
      <c r="AB353" s="224"/>
      <c r="AC353" s="224"/>
    </row>
    <row r="354" spans="1:29" s="227" customFormat="1" x14ac:dyDescent="0.2">
      <c r="A354" s="224"/>
      <c r="B354" s="224"/>
      <c r="C354" s="224"/>
      <c r="D354" s="224"/>
      <c r="E354" s="224"/>
      <c r="F354" s="225"/>
      <c r="G354" s="224"/>
      <c r="H354" s="226"/>
      <c r="I354" s="275"/>
      <c r="K354" s="224"/>
      <c r="N354" s="228"/>
      <c r="V354" s="224"/>
      <c r="W354" s="224"/>
      <c r="X354" s="224"/>
      <c r="Y354" s="224"/>
      <c r="Z354" s="224"/>
      <c r="AA354" s="224"/>
      <c r="AB354" s="224"/>
      <c r="AC354" s="224"/>
    </row>
    <row r="355" spans="1:29" s="227" customFormat="1" x14ac:dyDescent="0.2">
      <c r="A355" s="224"/>
      <c r="B355" s="224"/>
      <c r="C355" s="224"/>
      <c r="D355" s="224"/>
      <c r="E355" s="224"/>
      <c r="F355" s="225"/>
      <c r="G355" s="224"/>
      <c r="H355" s="226"/>
      <c r="I355" s="275"/>
      <c r="K355" s="224"/>
      <c r="N355" s="228"/>
      <c r="V355" s="224"/>
      <c r="W355" s="224"/>
      <c r="X355" s="224"/>
      <c r="Y355" s="224"/>
      <c r="Z355" s="224"/>
      <c r="AA355" s="224"/>
      <c r="AB355" s="224"/>
      <c r="AC355" s="224"/>
    </row>
    <row r="356" spans="1:29" s="227" customFormat="1" x14ac:dyDescent="0.2">
      <c r="A356" s="224"/>
      <c r="B356" s="224"/>
      <c r="C356" s="224"/>
      <c r="D356" s="224"/>
      <c r="E356" s="224"/>
      <c r="F356" s="225"/>
      <c r="G356" s="224"/>
      <c r="H356" s="226"/>
      <c r="I356" s="275"/>
      <c r="K356" s="224"/>
      <c r="N356" s="228"/>
      <c r="V356" s="224"/>
      <c r="W356" s="224"/>
      <c r="X356" s="224"/>
      <c r="Y356" s="224"/>
      <c r="Z356" s="224"/>
      <c r="AA356" s="224"/>
      <c r="AB356" s="224"/>
      <c r="AC356" s="224"/>
    </row>
    <row r="357" spans="1:29" s="227" customFormat="1" x14ac:dyDescent="0.2">
      <c r="A357" s="224"/>
      <c r="B357" s="224"/>
      <c r="C357" s="224"/>
      <c r="D357" s="224"/>
      <c r="E357" s="224"/>
      <c r="F357" s="225"/>
      <c r="G357" s="224"/>
      <c r="H357" s="226"/>
      <c r="I357" s="275"/>
      <c r="K357" s="224"/>
      <c r="N357" s="228"/>
      <c r="V357" s="224"/>
      <c r="W357" s="224"/>
      <c r="X357" s="224"/>
      <c r="Y357" s="224"/>
      <c r="Z357" s="224"/>
      <c r="AA357" s="224"/>
      <c r="AB357" s="224"/>
      <c r="AC357" s="224"/>
    </row>
    <row r="358" spans="1:29" s="227" customFormat="1" x14ac:dyDescent="0.2">
      <c r="A358" s="224"/>
      <c r="B358" s="224"/>
      <c r="C358" s="224"/>
      <c r="D358" s="224"/>
      <c r="E358" s="224"/>
      <c r="F358" s="225"/>
      <c r="G358" s="224"/>
      <c r="H358" s="226"/>
      <c r="I358" s="275"/>
      <c r="K358" s="224"/>
      <c r="N358" s="228"/>
      <c r="V358" s="224"/>
      <c r="W358" s="224"/>
      <c r="X358" s="224"/>
      <c r="Y358" s="224"/>
      <c r="Z358" s="224"/>
      <c r="AA358" s="224"/>
      <c r="AB358" s="224"/>
      <c r="AC358" s="224"/>
    </row>
    <row r="359" spans="1:29" s="227" customFormat="1" x14ac:dyDescent="0.2">
      <c r="A359" s="224"/>
      <c r="B359" s="224"/>
      <c r="C359" s="224"/>
      <c r="D359" s="224"/>
      <c r="E359" s="224"/>
      <c r="F359" s="225"/>
      <c r="G359" s="224"/>
      <c r="H359" s="226"/>
      <c r="I359" s="275"/>
      <c r="K359" s="224"/>
      <c r="N359" s="228"/>
      <c r="V359" s="224"/>
      <c r="W359" s="224"/>
      <c r="X359" s="224"/>
      <c r="Y359" s="224"/>
      <c r="Z359" s="224"/>
      <c r="AA359" s="224"/>
      <c r="AB359" s="224"/>
      <c r="AC359" s="224"/>
    </row>
    <row r="360" spans="1:29" s="227" customFormat="1" x14ac:dyDescent="0.2">
      <c r="A360" s="224"/>
      <c r="B360" s="224"/>
      <c r="C360" s="224"/>
      <c r="D360" s="224"/>
      <c r="E360" s="224"/>
      <c r="F360" s="225"/>
      <c r="G360" s="224"/>
      <c r="H360" s="226"/>
      <c r="I360" s="275"/>
      <c r="K360" s="224"/>
      <c r="N360" s="228"/>
      <c r="V360" s="224"/>
      <c r="W360" s="224"/>
      <c r="X360" s="224"/>
      <c r="Y360" s="224"/>
      <c r="Z360" s="224"/>
      <c r="AA360" s="224"/>
      <c r="AB360" s="224"/>
      <c r="AC360" s="224"/>
    </row>
    <row r="361" spans="1:29" s="227" customFormat="1" x14ac:dyDescent="0.2">
      <c r="A361" s="224"/>
      <c r="B361" s="224"/>
      <c r="C361" s="224"/>
      <c r="D361" s="224"/>
      <c r="E361" s="224"/>
      <c r="F361" s="225"/>
      <c r="G361" s="224"/>
      <c r="H361" s="226"/>
      <c r="I361" s="275"/>
      <c r="K361" s="224"/>
      <c r="N361" s="228"/>
      <c r="V361" s="224"/>
      <c r="W361" s="224"/>
      <c r="X361" s="224"/>
      <c r="Y361" s="224"/>
      <c r="Z361" s="224"/>
      <c r="AA361" s="224"/>
      <c r="AB361" s="224"/>
      <c r="AC361" s="224"/>
    </row>
    <row r="362" spans="1:29" s="227" customFormat="1" x14ac:dyDescent="0.2">
      <c r="A362" s="224"/>
      <c r="B362" s="224"/>
      <c r="C362" s="224"/>
      <c r="D362" s="224"/>
      <c r="E362" s="224"/>
      <c r="F362" s="225"/>
      <c r="G362" s="224"/>
      <c r="H362" s="226"/>
      <c r="I362" s="275"/>
      <c r="K362" s="224"/>
      <c r="N362" s="228"/>
      <c r="V362" s="224"/>
      <c r="W362" s="224"/>
      <c r="X362" s="224"/>
      <c r="Y362" s="224"/>
      <c r="Z362" s="224"/>
      <c r="AA362" s="224"/>
      <c r="AB362" s="224"/>
      <c r="AC362" s="224"/>
    </row>
    <row r="363" spans="1:29" s="227" customFormat="1" x14ac:dyDescent="0.2">
      <c r="A363" s="224"/>
      <c r="B363" s="224"/>
      <c r="C363" s="224"/>
      <c r="D363" s="224"/>
      <c r="E363" s="224"/>
      <c r="F363" s="225"/>
      <c r="G363" s="224"/>
      <c r="H363" s="226"/>
      <c r="I363" s="275"/>
      <c r="K363" s="224"/>
      <c r="N363" s="228"/>
      <c r="V363" s="224"/>
      <c r="W363" s="224"/>
      <c r="X363" s="224"/>
      <c r="Y363" s="224"/>
      <c r="Z363" s="224"/>
      <c r="AA363" s="224"/>
      <c r="AB363" s="224"/>
      <c r="AC363" s="224"/>
    </row>
    <row r="364" spans="1:29" s="227" customFormat="1" x14ac:dyDescent="0.2">
      <c r="A364" s="224"/>
      <c r="B364" s="224"/>
      <c r="C364" s="224"/>
      <c r="D364" s="224"/>
      <c r="E364" s="224"/>
      <c r="F364" s="225"/>
      <c r="G364" s="224"/>
      <c r="H364" s="226"/>
      <c r="I364" s="275"/>
      <c r="K364" s="224"/>
      <c r="N364" s="228"/>
      <c r="V364" s="224"/>
      <c r="W364" s="224"/>
      <c r="X364" s="224"/>
      <c r="Y364" s="224"/>
      <c r="Z364" s="224"/>
      <c r="AA364" s="224"/>
      <c r="AB364" s="224"/>
      <c r="AC364" s="224"/>
    </row>
    <row r="365" spans="1:29" s="227" customFormat="1" x14ac:dyDescent="0.2">
      <c r="A365" s="224"/>
      <c r="B365" s="224"/>
      <c r="C365" s="224"/>
      <c r="D365" s="224"/>
      <c r="E365" s="224"/>
      <c r="F365" s="225"/>
      <c r="G365" s="224"/>
      <c r="H365" s="226"/>
      <c r="I365" s="275"/>
      <c r="K365" s="224"/>
      <c r="N365" s="228"/>
      <c r="V365" s="224"/>
      <c r="W365" s="224"/>
      <c r="X365" s="224"/>
      <c r="Y365" s="224"/>
      <c r="Z365" s="224"/>
      <c r="AA365" s="224"/>
      <c r="AB365" s="224"/>
      <c r="AC365" s="224"/>
    </row>
    <row r="366" spans="1:29" s="227" customFormat="1" x14ac:dyDescent="0.2">
      <c r="A366" s="224"/>
      <c r="B366" s="224"/>
      <c r="C366" s="224"/>
      <c r="D366" s="224"/>
      <c r="E366" s="224"/>
      <c r="F366" s="225"/>
      <c r="G366" s="224"/>
      <c r="H366" s="226"/>
      <c r="I366" s="275"/>
      <c r="K366" s="224"/>
      <c r="N366" s="228"/>
      <c r="V366" s="224"/>
      <c r="W366" s="224"/>
      <c r="X366" s="224"/>
      <c r="Y366" s="224"/>
      <c r="Z366" s="224"/>
      <c r="AA366" s="224"/>
      <c r="AB366" s="224"/>
      <c r="AC366" s="224"/>
    </row>
    <row r="367" spans="1:29" s="227" customFormat="1" x14ac:dyDescent="0.2">
      <c r="A367" s="224"/>
      <c r="B367" s="224"/>
      <c r="C367" s="224"/>
      <c r="D367" s="224"/>
      <c r="E367" s="224"/>
      <c r="F367" s="225"/>
      <c r="G367" s="224"/>
      <c r="H367" s="226"/>
      <c r="I367" s="275"/>
      <c r="K367" s="224"/>
      <c r="N367" s="228"/>
      <c r="V367" s="224"/>
      <c r="W367" s="224"/>
      <c r="X367" s="224"/>
      <c r="Y367" s="224"/>
      <c r="Z367" s="224"/>
      <c r="AA367" s="224"/>
      <c r="AB367" s="224"/>
      <c r="AC367" s="224"/>
    </row>
    <row r="368" spans="1:29" s="227" customFormat="1" x14ac:dyDescent="0.2">
      <c r="A368" s="224"/>
      <c r="B368" s="224"/>
      <c r="C368" s="224"/>
      <c r="D368" s="224"/>
      <c r="E368" s="224"/>
      <c r="F368" s="225"/>
      <c r="G368" s="224"/>
      <c r="H368" s="226"/>
      <c r="I368" s="275"/>
      <c r="K368" s="224"/>
      <c r="N368" s="228"/>
      <c r="V368" s="224"/>
      <c r="W368" s="224"/>
      <c r="X368" s="224"/>
      <c r="Y368" s="224"/>
      <c r="Z368" s="224"/>
      <c r="AA368" s="224"/>
      <c r="AB368" s="224"/>
      <c r="AC368" s="224"/>
    </row>
    <row r="369" spans="1:29" s="227" customFormat="1" x14ac:dyDescent="0.2">
      <c r="A369" s="224"/>
      <c r="B369" s="224"/>
      <c r="C369" s="224"/>
      <c r="D369" s="224"/>
      <c r="E369" s="224"/>
      <c r="F369" s="225"/>
      <c r="G369" s="224"/>
      <c r="H369" s="226"/>
      <c r="I369" s="275"/>
      <c r="K369" s="224"/>
      <c r="N369" s="228"/>
      <c r="V369" s="224"/>
      <c r="W369" s="224"/>
      <c r="X369" s="224"/>
      <c r="Y369" s="224"/>
      <c r="Z369" s="224"/>
      <c r="AA369" s="224"/>
      <c r="AB369" s="224"/>
      <c r="AC369" s="224"/>
    </row>
    <row r="370" spans="1:29" s="227" customFormat="1" x14ac:dyDescent="0.2">
      <c r="A370" s="224"/>
      <c r="B370" s="224"/>
      <c r="C370" s="224"/>
      <c r="D370" s="224"/>
      <c r="E370" s="224"/>
      <c r="F370" s="225"/>
      <c r="G370" s="224"/>
      <c r="H370" s="226"/>
      <c r="I370" s="275"/>
      <c r="K370" s="224"/>
      <c r="N370" s="228"/>
      <c r="V370" s="224"/>
      <c r="W370" s="224"/>
      <c r="X370" s="224"/>
      <c r="Y370" s="224"/>
      <c r="Z370" s="224"/>
      <c r="AA370" s="224"/>
      <c r="AB370" s="224"/>
      <c r="AC370" s="224"/>
    </row>
    <row r="371" spans="1:29" s="227" customFormat="1" x14ac:dyDescent="0.2">
      <c r="A371" s="224"/>
      <c r="B371" s="224"/>
      <c r="C371" s="224"/>
      <c r="D371" s="224"/>
      <c r="E371" s="224"/>
      <c r="F371" s="225"/>
      <c r="G371" s="224"/>
      <c r="H371" s="226"/>
      <c r="I371" s="275"/>
      <c r="K371" s="224"/>
      <c r="N371" s="228"/>
      <c r="V371" s="224"/>
      <c r="W371" s="224"/>
      <c r="X371" s="224"/>
      <c r="Y371" s="224"/>
      <c r="Z371" s="224"/>
      <c r="AA371" s="224"/>
      <c r="AB371" s="224"/>
      <c r="AC371" s="224"/>
    </row>
    <row r="372" spans="1:29" s="227" customFormat="1" x14ac:dyDescent="0.2">
      <c r="A372" s="224"/>
      <c r="B372" s="224"/>
      <c r="C372" s="224"/>
      <c r="D372" s="224"/>
      <c r="E372" s="224"/>
      <c r="F372" s="225"/>
      <c r="G372" s="224"/>
      <c r="H372" s="226"/>
      <c r="I372" s="275"/>
      <c r="K372" s="224"/>
      <c r="N372" s="228"/>
      <c r="V372" s="224"/>
      <c r="W372" s="224"/>
      <c r="X372" s="224"/>
      <c r="Y372" s="224"/>
      <c r="Z372" s="224"/>
      <c r="AA372" s="224"/>
      <c r="AB372" s="224"/>
      <c r="AC372" s="224"/>
    </row>
    <row r="373" spans="1:29" s="227" customFormat="1" x14ac:dyDescent="0.2">
      <c r="A373" s="224"/>
      <c r="B373" s="224"/>
      <c r="C373" s="224"/>
      <c r="D373" s="224"/>
      <c r="E373" s="224"/>
      <c r="F373" s="225"/>
      <c r="G373" s="224"/>
      <c r="H373" s="226"/>
      <c r="I373" s="275"/>
      <c r="K373" s="224"/>
      <c r="N373" s="228"/>
      <c r="V373" s="224"/>
      <c r="W373" s="224"/>
      <c r="X373" s="224"/>
      <c r="Y373" s="224"/>
      <c r="Z373" s="224"/>
      <c r="AA373" s="224"/>
      <c r="AB373" s="224"/>
      <c r="AC373" s="224"/>
    </row>
    <row r="374" spans="1:29" s="227" customFormat="1" x14ac:dyDescent="0.2">
      <c r="A374" s="224"/>
      <c r="B374" s="224"/>
      <c r="C374" s="224"/>
      <c r="D374" s="224"/>
      <c r="E374" s="224"/>
      <c r="F374" s="225"/>
      <c r="G374" s="224"/>
      <c r="H374" s="226"/>
      <c r="I374" s="275"/>
      <c r="K374" s="224"/>
      <c r="N374" s="228"/>
      <c r="V374" s="224"/>
      <c r="W374" s="224"/>
      <c r="X374" s="224"/>
      <c r="Y374" s="224"/>
      <c r="Z374" s="224"/>
      <c r="AA374" s="224"/>
      <c r="AB374" s="224"/>
      <c r="AC374" s="224"/>
    </row>
    <row r="375" spans="1:29" s="227" customFormat="1" x14ac:dyDescent="0.2">
      <c r="A375" s="224"/>
      <c r="B375" s="224"/>
      <c r="C375" s="224"/>
      <c r="D375" s="224"/>
      <c r="E375" s="224"/>
      <c r="F375" s="225"/>
      <c r="G375" s="224"/>
      <c r="H375" s="226"/>
      <c r="I375" s="275"/>
      <c r="K375" s="224"/>
      <c r="N375" s="228"/>
      <c r="V375" s="224"/>
      <c r="W375" s="224"/>
      <c r="X375" s="224"/>
      <c r="Y375" s="224"/>
      <c r="Z375" s="224"/>
      <c r="AA375" s="224"/>
      <c r="AB375" s="224"/>
      <c r="AC375" s="224"/>
    </row>
    <row r="376" spans="1:29" s="227" customFormat="1" x14ac:dyDescent="0.2">
      <c r="A376" s="224"/>
      <c r="B376" s="224"/>
      <c r="C376" s="224"/>
      <c r="D376" s="224"/>
      <c r="E376" s="224"/>
      <c r="F376" s="225"/>
      <c r="G376" s="224"/>
      <c r="H376" s="226"/>
      <c r="I376" s="275"/>
      <c r="K376" s="224"/>
      <c r="N376" s="228"/>
      <c r="V376" s="224"/>
      <c r="W376" s="224"/>
      <c r="X376" s="224"/>
      <c r="Y376" s="224"/>
      <c r="Z376" s="224"/>
      <c r="AA376" s="224"/>
      <c r="AB376" s="224"/>
      <c r="AC376" s="224"/>
    </row>
    <row r="377" spans="1:29" s="227" customFormat="1" x14ac:dyDescent="0.2">
      <c r="A377" s="224"/>
      <c r="B377" s="224"/>
      <c r="C377" s="224"/>
      <c r="D377" s="224"/>
      <c r="E377" s="224"/>
      <c r="F377" s="225"/>
      <c r="G377" s="224"/>
      <c r="H377" s="226"/>
      <c r="I377" s="275"/>
      <c r="K377" s="224"/>
      <c r="N377" s="228"/>
      <c r="V377" s="224"/>
      <c r="W377" s="224"/>
      <c r="X377" s="224"/>
      <c r="Y377" s="224"/>
      <c r="Z377" s="224"/>
      <c r="AA377" s="224"/>
      <c r="AB377" s="224"/>
      <c r="AC377" s="224"/>
    </row>
    <row r="378" spans="1:29" s="227" customFormat="1" x14ac:dyDescent="0.2">
      <c r="A378" s="224"/>
      <c r="B378" s="224"/>
      <c r="C378" s="224"/>
      <c r="D378" s="224"/>
      <c r="E378" s="224"/>
      <c r="F378" s="225"/>
      <c r="G378" s="224"/>
      <c r="H378" s="226"/>
      <c r="I378" s="275"/>
      <c r="K378" s="224"/>
      <c r="N378" s="228"/>
      <c r="V378" s="224"/>
      <c r="W378" s="224"/>
      <c r="X378" s="224"/>
      <c r="Y378" s="224"/>
      <c r="Z378" s="224"/>
      <c r="AA378" s="224"/>
      <c r="AB378" s="224"/>
      <c r="AC378" s="224"/>
    </row>
    <row r="379" spans="1:29" s="227" customFormat="1" x14ac:dyDescent="0.2">
      <c r="A379" s="224"/>
      <c r="B379" s="224"/>
      <c r="C379" s="224"/>
      <c r="D379" s="224"/>
      <c r="E379" s="224"/>
      <c r="F379" s="225"/>
      <c r="G379" s="224"/>
      <c r="H379" s="226"/>
      <c r="I379" s="275"/>
      <c r="K379" s="224"/>
      <c r="N379" s="228"/>
      <c r="V379" s="224"/>
      <c r="W379" s="224"/>
      <c r="X379" s="224"/>
      <c r="Y379" s="224"/>
      <c r="Z379" s="224"/>
      <c r="AA379" s="224"/>
      <c r="AB379" s="224"/>
      <c r="AC379" s="224"/>
    </row>
    <row r="380" spans="1:29" s="227" customFormat="1" x14ac:dyDescent="0.2">
      <c r="A380" s="224"/>
      <c r="B380" s="224"/>
      <c r="C380" s="224"/>
      <c r="D380" s="224"/>
      <c r="E380" s="224"/>
      <c r="F380" s="225"/>
      <c r="G380" s="224"/>
      <c r="H380" s="226"/>
      <c r="I380" s="275"/>
      <c r="K380" s="224"/>
      <c r="N380" s="228"/>
      <c r="V380" s="224"/>
      <c r="W380" s="224"/>
      <c r="X380" s="224"/>
      <c r="Y380" s="224"/>
      <c r="Z380" s="224"/>
      <c r="AA380" s="224"/>
      <c r="AB380" s="224"/>
      <c r="AC380" s="224"/>
    </row>
    <row r="381" spans="1:29" s="227" customFormat="1" x14ac:dyDescent="0.2">
      <c r="A381" s="224"/>
      <c r="B381" s="224"/>
      <c r="C381" s="224"/>
      <c r="D381" s="224"/>
      <c r="E381" s="224"/>
      <c r="F381" s="225"/>
      <c r="G381" s="224"/>
      <c r="H381" s="226"/>
      <c r="I381" s="275"/>
      <c r="K381" s="224"/>
      <c r="N381" s="228"/>
      <c r="V381" s="224"/>
      <c r="W381" s="224"/>
      <c r="X381" s="224"/>
      <c r="Y381" s="224"/>
      <c r="Z381" s="224"/>
      <c r="AA381" s="224"/>
      <c r="AB381" s="224"/>
      <c r="AC381" s="224"/>
    </row>
    <row r="382" spans="1:29" s="227" customFormat="1" x14ac:dyDescent="0.2">
      <c r="A382" s="224"/>
      <c r="B382" s="224"/>
      <c r="C382" s="224"/>
      <c r="D382" s="224"/>
      <c r="E382" s="224"/>
      <c r="F382" s="225"/>
      <c r="G382" s="224"/>
      <c r="H382" s="226"/>
      <c r="I382" s="275"/>
      <c r="K382" s="224"/>
      <c r="N382" s="228"/>
      <c r="V382" s="224"/>
      <c r="W382" s="224"/>
      <c r="X382" s="224"/>
      <c r="Y382" s="224"/>
      <c r="Z382" s="224"/>
      <c r="AA382" s="224"/>
      <c r="AB382" s="224"/>
      <c r="AC382" s="224"/>
    </row>
    <row r="383" spans="1:29" s="227" customFormat="1" x14ac:dyDescent="0.2">
      <c r="A383" s="224"/>
      <c r="B383" s="224"/>
      <c r="C383" s="224"/>
      <c r="D383" s="224"/>
      <c r="E383" s="224"/>
      <c r="F383" s="225"/>
      <c r="G383" s="224"/>
      <c r="H383" s="226"/>
      <c r="I383" s="275"/>
      <c r="K383" s="224"/>
      <c r="N383" s="228"/>
      <c r="V383" s="224"/>
      <c r="W383" s="224"/>
      <c r="X383" s="224"/>
      <c r="Y383" s="224"/>
      <c r="Z383" s="224"/>
      <c r="AA383" s="224"/>
      <c r="AB383" s="224"/>
      <c r="AC383" s="224"/>
    </row>
    <row r="384" spans="1:29" s="227" customFormat="1" x14ac:dyDescent="0.2">
      <c r="A384" s="224"/>
      <c r="B384" s="224"/>
      <c r="C384" s="224"/>
      <c r="D384" s="224"/>
      <c r="E384" s="224"/>
      <c r="F384" s="225"/>
      <c r="G384" s="224"/>
      <c r="H384" s="226"/>
      <c r="I384" s="275"/>
      <c r="K384" s="224"/>
      <c r="N384" s="228"/>
      <c r="V384" s="224"/>
      <c r="W384" s="224"/>
      <c r="X384" s="224"/>
      <c r="Y384" s="224"/>
      <c r="Z384" s="224"/>
      <c r="AA384" s="224"/>
      <c r="AB384" s="224"/>
      <c r="AC384" s="224"/>
    </row>
    <row r="385" spans="1:29" s="227" customFormat="1" x14ac:dyDescent="0.2">
      <c r="A385" s="224"/>
      <c r="B385" s="224"/>
      <c r="C385" s="224"/>
      <c r="D385" s="224"/>
      <c r="E385" s="224"/>
      <c r="F385" s="225"/>
      <c r="G385" s="224"/>
      <c r="H385" s="226"/>
      <c r="I385" s="275"/>
      <c r="K385" s="224"/>
      <c r="N385" s="228"/>
      <c r="V385" s="224"/>
      <c r="W385" s="224"/>
      <c r="X385" s="224"/>
      <c r="Y385" s="224"/>
      <c r="Z385" s="224"/>
      <c r="AA385" s="224"/>
      <c r="AB385" s="224"/>
      <c r="AC385" s="224"/>
    </row>
    <row r="386" spans="1:29" s="227" customFormat="1" x14ac:dyDescent="0.2">
      <c r="A386" s="224"/>
      <c r="B386" s="224"/>
      <c r="C386" s="224"/>
      <c r="D386" s="224"/>
      <c r="E386" s="224"/>
      <c r="F386" s="225"/>
      <c r="G386" s="224"/>
      <c r="H386" s="226"/>
      <c r="I386" s="275"/>
      <c r="K386" s="224"/>
      <c r="N386" s="228"/>
      <c r="V386" s="224"/>
      <c r="W386" s="224"/>
      <c r="X386" s="224"/>
      <c r="Y386" s="224"/>
      <c r="Z386" s="224"/>
      <c r="AA386" s="224"/>
      <c r="AB386" s="224"/>
      <c r="AC386" s="224"/>
    </row>
    <row r="387" spans="1:29" s="227" customFormat="1" x14ac:dyDescent="0.2">
      <c r="A387" s="224"/>
      <c r="B387" s="224"/>
      <c r="C387" s="224"/>
      <c r="D387" s="224"/>
      <c r="E387" s="224"/>
      <c r="F387" s="225"/>
      <c r="G387" s="224"/>
      <c r="H387" s="226"/>
      <c r="I387" s="275"/>
      <c r="K387" s="224"/>
      <c r="N387" s="228"/>
      <c r="V387" s="224"/>
      <c r="W387" s="224"/>
      <c r="X387" s="224"/>
      <c r="Y387" s="224"/>
      <c r="Z387" s="224"/>
      <c r="AA387" s="224"/>
      <c r="AB387" s="224"/>
      <c r="AC387" s="224"/>
    </row>
    <row r="388" spans="1:29" s="227" customFormat="1" x14ac:dyDescent="0.2">
      <c r="A388" s="224"/>
      <c r="B388" s="224"/>
      <c r="C388" s="224"/>
      <c r="D388" s="224"/>
      <c r="E388" s="224"/>
      <c r="F388" s="225"/>
      <c r="G388" s="224"/>
      <c r="H388" s="226"/>
      <c r="I388" s="275"/>
      <c r="K388" s="224"/>
      <c r="N388" s="228"/>
      <c r="V388" s="224"/>
      <c r="W388" s="224"/>
      <c r="X388" s="224"/>
      <c r="Y388" s="224"/>
      <c r="Z388" s="224"/>
      <c r="AA388" s="224"/>
      <c r="AB388" s="224"/>
      <c r="AC388" s="224"/>
    </row>
    <row r="389" spans="1:29" s="227" customFormat="1" x14ac:dyDescent="0.2">
      <c r="A389" s="224"/>
      <c r="B389" s="224"/>
      <c r="C389" s="224"/>
      <c r="D389" s="224"/>
      <c r="E389" s="224"/>
      <c r="F389" s="225"/>
      <c r="G389" s="224"/>
      <c r="H389" s="226"/>
      <c r="I389" s="275"/>
      <c r="K389" s="224"/>
      <c r="N389" s="228"/>
      <c r="V389" s="224"/>
      <c r="W389" s="224"/>
      <c r="X389" s="224"/>
      <c r="Y389" s="224"/>
      <c r="Z389" s="224"/>
      <c r="AA389" s="224"/>
      <c r="AB389" s="224"/>
      <c r="AC389" s="224"/>
    </row>
    <row r="390" spans="1:29" s="227" customFormat="1" x14ac:dyDescent="0.2">
      <c r="A390" s="224"/>
      <c r="B390" s="224"/>
      <c r="C390" s="224"/>
      <c r="D390" s="224"/>
      <c r="E390" s="224"/>
      <c r="F390" s="225"/>
      <c r="G390" s="224"/>
      <c r="H390" s="226"/>
      <c r="I390" s="275"/>
      <c r="K390" s="224"/>
      <c r="N390" s="228"/>
      <c r="V390" s="224"/>
      <c r="W390" s="224"/>
      <c r="X390" s="224"/>
      <c r="Y390" s="224"/>
      <c r="Z390" s="224"/>
      <c r="AA390" s="224"/>
      <c r="AB390" s="224"/>
      <c r="AC390" s="224"/>
    </row>
    <row r="391" spans="1:29" s="227" customFormat="1" x14ac:dyDescent="0.2">
      <c r="A391" s="224"/>
      <c r="B391" s="224"/>
      <c r="C391" s="224"/>
      <c r="D391" s="224"/>
      <c r="E391" s="224"/>
      <c r="F391" s="225"/>
      <c r="G391" s="224"/>
      <c r="H391" s="226"/>
      <c r="I391" s="275"/>
      <c r="K391" s="224"/>
      <c r="N391" s="228"/>
      <c r="V391" s="224"/>
      <c r="W391" s="224"/>
      <c r="X391" s="224"/>
      <c r="Y391" s="224"/>
      <c r="Z391" s="224"/>
      <c r="AA391" s="224"/>
      <c r="AB391" s="224"/>
      <c r="AC391" s="224"/>
    </row>
    <row r="392" spans="1:29" s="227" customFormat="1" x14ac:dyDescent="0.2">
      <c r="A392" s="224"/>
      <c r="B392" s="224"/>
      <c r="C392" s="224"/>
      <c r="D392" s="224"/>
      <c r="E392" s="224"/>
      <c r="F392" s="225"/>
      <c r="G392" s="224"/>
      <c r="H392" s="226"/>
      <c r="I392" s="275"/>
      <c r="K392" s="224"/>
      <c r="N392" s="228"/>
      <c r="V392" s="224"/>
      <c r="W392" s="224"/>
      <c r="X392" s="224"/>
      <c r="Y392" s="224"/>
      <c r="Z392" s="224"/>
      <c r="AA392" s="224"/>
      <c r="AB392" s="224"/>
      <c r="AC392" s="224"/>
    </row>
    <row r="393" spans="1:29" s="227" customFormat="1" x14ac:dyDescent="0.2">
      <c r="A393" s="224"/>
      <c r="B393" s="224"/>
      <c r="C393" s="224"/>
      <c r="D393" s="224"/>
      <c r="E393" s="224"/>
      <c r="F393" s="225"/>
      <c r="G393" s="224"/>
      <c r="H393" s="226"/>
      <c r="I393" s="275"/>
      <c r="K393" s="224"/>
      <c r="N393" s="228"/>
      <c r="V393" s="224"/>
      <c r="W393" s="224"/>
      <c r="X393" s="224"/>
      <c r="Y393" s="224"/>
      <c r="Z393" s="224"/>
      <c r="AA393" s="224"/>
      <c r="AB393" s="224"/>
      <c r="AC393" s="224"/>
    </row>
    <row r="394" spans="1:29" s="227" customFormat="1" x14ac:dyDescent="0.2">
      <c r="A394" s="224"/>
      <c r="B394" s="224"/>
      <c r="C394" s="224"/>
      <c r="D394" s="224"/>
      <c r="E394" s="224"/>
      <c r="F394" s="225"/>
      <c r="G394" s="224"/>
      <c r="H394" s="226"/>
      <c r="I394" s="275"/>
      <c r="K394" s="224"/>
      <c r="N394" s="228"/>
      <c r="V394" s="224"/>
      <c r="W394" s="224"/>
      <c r="X394" s="224"/>
      <c r="Y394" s="224"/>
      <c r="Z394" s="224"/>
      <c r="AA394" s="224"/>
      <c r="AB394" s="224"/>
      <c r="AC394" s="224"/>
    </row>
    <row r="395" spans="1:29" s="227" customFormat="1" x14ac:dyDescent="0.2">
      <c r="A395" s="224"/>
      <c r="B395" s="224"/>
      <c r="C395" s="224"/>
      <c r="D395" s="224"/>
      <c r="E395" s="224"/>
      <c r="F395" s="225"/>
      <c r="G395" s="224"/>
      <c r="H395" s="226"/>
      <c r="I395" s="275"/>
      <c r="K395" s="224"/>
      <c r="N395" s="228"/>
      <c r="V395" s="224"/>
      <c r="W395" s="224"/>
      <c r="X395" s="224"/>
      <c r="Y395" s="224"/>
      <c r="Z395" s="224"/>
      <c r="AA395" s="224"/>
      <c r="AB395" s="224"/>
      <c r="AC395" s="224"/>
    </row>
    <row r="396" spans="1:29" s="227" customFormat="1" x14ac:dyDescent="0.2">
      <c r="A396" s="224"/>
      <c r="B396" s="224"/>
      <c r="C396" s="224"/>
      <c r="D396" s="224"/>
      <c r="E396" s="224"/>
      <c r="F396" s="225"/>
      <c r="G396" s="224"/>
      <c r="H396" s="226"/>
      <c r="I396" s="275"/>
      <c r="K396" s="224"/>
      <c r="N396" s="228"/>
      <c r="V396" s="224"/>
      <c r="W396" s="224"/>
      <c r="X396" s="224"/>
      <c r="Y396" s="224"/>
      <c r="Z396" s="224"/>
      <c r="AA396" s="224"/>
      <c r="AB396" s="224"/>
      <c r="AC396" s="224"/>
    </row>
    <row r="397" spans="1:29" s="227" customFormat="1" x14ac:dyDescent="0.2">
      <c r="A397" s="224"/>
      <c r="B397" s="224"/>
      <c r="C397" s="224"/>
      <c r="D397" s="224"/>
      <c r="E397" s="224"/>
      <c r="F397" s="225"/>
      <c r="G397" s="224"/>
      <c r="H397" s="226"/>
      <c r="I397" s="275"/>
      <c r="K397" s="224"/>
      <c r="N397" s="228"/>
      <c r="V397" s="224"/>
      <c r="W397" s="224"/>
      <c r="X397" s="224"/>
      <c r="Y397" s="224"/>
      <c r="Z397" s="224"/>
      <c r="AA397" s="224"/>
      <c r="AB397" s="224"/>
      <c r="AC397" s="224"/>
    </row>
    <row r="398" spans="1:29" s="227" customFormat="1" x14ac:dyDescent="0.2">
      <c r="A398" s="224"/>
      <c r="B398" s="224"/>
      <c r="C398" s="224"/>
      <c r="D398" s="224"/>
      <c r="E398" s="224"/>
      <c r="F398" s="225"/>
      <c r="G398" s="224"/>
      <c r="H398" s="226"/>
      <c r="I398" s="275"/>
      <c r="K398" s="224"/>
      <c r="N398" s="228"/>
      <c r="V398" s="224"/>
      <c r="W398" s="224"/>
      <c r="X398" s="224"/>
      <c r="Y398" s="224"/>
      <c r="Z398" s="224"/>
      <c r="AA398" s="224"/>
      <c r="AB398" s="224"/>
      <c r="AC398" s="224"/>
    </row>
    <row r="399" spans="1:29" s="227" customFormat="1" x14ac:dyDescent="0.2">
      <c r="A399" s="224"/>
      <c r="B399" s="224"/>
      <c r="C399" s="224"/>
      <c r="D399" s="224"/>
      <c r="E399" s="224"/>
      <c r="F399" s="225"/>
      <c r="G399" s="224"/>
      <c r="H399" s="226"/>
      <c r="I399" s="275"/>
      <c r="K399" s="224"/>
      <c r="N399" s="228"/>
      <c r="V399" s="224"/>
      <c r="W399" s="224"/>
      <c r="X399" s="224"/>
      <c r="Y399" s="224"/>
      <c r="Z399" s="224"/>
      <c r="AA399" s="224"/>
      <c r="AB399" s="224"/>
      <c r="AC399" s="224"/>
    </row>
    <row r="400" spans="1:29" s="227" customFormat="1" x14ac:dyDescent="0.2">
      <c r="A400" s="224"/>
      <c r="B400" s="224"/>
      <c r="C400" s="224"/>
      <c r="D400" s="224"/>
      <c r="E400" s="224"/>
      <c r="F400" s="225"/>
      <c r="G400" s="224"/>
      <c r="H400" s="226"/>
      <c r="I400" s="275"/>
      <c r="K400" s="224"/>
      <c r="N400" s="228"/>
      <c r="V400" s="224"/>
      <c r="W400" s="224"/>
      <c r="X400" s="224"/>
      <c r="Y400" s="224"/>
      <c r="Z400" s="224"/>
      <c r="AA400" s="224"/>
      <c r="AB400" s="224"/>
      <c r="AC400" s="224"/>
    </row>
    <row r="401" spans="1:29" s="227" customFormat="1" x14ac:dyDescent="0.2">
      <c r="A401" s="224"/>
      <c r="B401" s="224"/>
      <c r="C401" s="224"/>
      <c r="D401" s="224"/>
      <c r="E401" s="224"/>
      <c r="F401" s="225"/>
      <c r="G401" s="224"/>
      <c r="H401" s="226"/>
      <c r="I401" s="275"/>
      <c r="K401" s="224"/>
      <c r="N401" s="228"/>
      <c r="V401" s="224"/>
      <c r="W401" s="224"/>
      <c r="X401" s="224"/>
      <c r="Y401" s="224"/>
      <c r="Z401" s="224"/>
      <c r="AA401" s="224"/>
      <c r="AB401" s="224"/>
      <c r="AC401" s="224"/>
    </row>
    <row r="402" spans="1:29" s="227" customFormat="1" x14ac:dyDescent="0.2">
      <c r="A402" s="224"/>
      <c r="B402" s="224"/>
      <c r="C402" s="224"/>
      <c r="D402" s="224"/>
      <c r="E402" s="224"/>
      <c r="F402" s="225"/>
      <c r="G402" s="224"/>
      <c r="H402" s="226"/>
      <c r="I402" s="275"/>
      <c r="K402" s="224"/>
      <c r="N402" s="228"/>
      <c r="V402" s="224"/>
      <c r="W402" s="224"/>
      <c r="X402" s="224"/>
      <c r="Y402" s="224"/>
      <c r="Z402" s="224"/>
      <c r="AA402" s="224"/>
      <c r="AB402" s="224"/>
      <c r="AC402" s="224"/>
    </row>
    <row r="403" spans="1:29" s="227" customFormat="1" x14ac:dyDescent="0.2">
      <c r="A403" s="224"/>
      <c r="B403" s="224"/>
      <c r="C403" s="224"/>
      <c r="D403" s="224"/>
      <c r="E403" s="224"/>
      <c r="F403" s="225"/>
      <c r="G403" s="224"/>
      <c r="H403" s="226"/>
      <c r="I403" s="275"/>
      <c r="K403" s="224"/>
      <c r="N403" s="228"/>
      <c r="V403" s="224"/>
      <c r="W403" s="224"/>
      <c r="X403" s="224"/>
      <c r="Y403" s="224"/>
      <c r="Z403" s="224"/>
      <c r="AA403" s="224"/>
      <c r="AB403" s="224"/>
      <c r="AC403" s="224"/>
    </row>
    <row r="404" spans="1:29" s="227" customFormat="1" x14ac:dyDescent="0.2">
      <c r="A404" s="224"/>
      <c r="B404" s="224"/>
      <c r="C404" s="224"/>
      <c r="D404" s="224"/>
      <c r="E404" s="224"/>
      <c r="F404" s="225"/>
      <c r="G404" s="224"/>
      <c r="H404" s="226"/>
      <c r="I404" s="275"/>
      <c r="K404" s="224"/>
      <c r="N404" s="228"/>
      <c r="V404" s="224"/>
      <c r="W404" s="224"/>
      <c r="X404" s="224"/>
      <c r="Y404" s="224"/>
      <c r="Z404" s="224"/>
      <c r="AA404" s="224"/>
      <c r="AB404" s="224"/>
      <c r="AC404" s="224"/>
    </row>
    <row r="405" spans="1:29" s="227" customFormat="1" x14ac:dyDescent="0.2">
      <c r="A405" s="224"/>
      <c r="B405" s="224"/>
      <c r="C405" s="224"/>
      <c r="D405" s="224"/>
      <c r="E405" s="224"/>
      <c r="F405" s="225"/>
      <c r="G405" s="224"/>
      <c r="H405" s="226"/>
      <c r="I405" s="275"/>
      <c r="K405" s="224"/>
      <c r="N405" s="228"/>
      <c r="V405" s="224"/>
      <c r="W405" s="224"/>
      <c r="X405" s="224"/>
      <c r="Y405" s="224"/>
      <c r="Z405" s="224"/>
      <c r="AA405" s="224"/>
      <c r="AB405" s="224"/>
      <c r="AC405" s="224"/>
    </row>
    <row r="406" spans="1:29" s="227" customFormat="1" x14ac:dyDescent="0.2">
      <c r="A406" s="224"/>
      <c r="B406" s="224"/>
      <c r="C406" s="224"/>
      <c r="D406" s="224"/>
      <c r="E406" s="224"/>
      <c r="F406" s="225"/>
      <c r="G406" s="224"/>
      <c r="H406" s="226"/>
      <c r="I406" s="275"/>
      <c r="K406" s="224"/>
      <c r="N406" s="228"/>
      <c r="V406" s="224"/>
      <c r="W406" s="224"/>
      <c r="X406" s="224"/>
      <c r="Y406" s="224"/>
      <c r="Z406" s="224"/>
      <c r="AA406" s="224"/>
      <c r="AB406" s="224"/>
      <c r="AC406" s="224"/>
    </row>
    <row r="407" spans="1:29" s="227" customFormat="1" x14ac:dyDescent="0.2">
      <c r="A407" s="224"/>
      <c r="B407" s="224"/>
      <c r="C407" s="224"/>
      <c r="D407" s="224"/>
      <c r="E407" s="224"/>
      <c r="F407" s="225"/>
      <c r="G407" s="224"/>
      <c r="H407" s="226"/>
      <c r="I407" s="275"/>
      <c r="K407" s="224"/>
      <c r="N407" s="228"/>
      <c r="V407" s="224"/>
      <c r="W407" s="224"/>
      <c r="X407" s="224"/>
      <c r="Y407" s="224"/>
      <c r="Z407" s="224"/>
      <c r="AA407" s="224"/>
      <c r="AB407" s="224"/>
      <c r="AC407" s="224"/>
    </row>
    <row r="408" spans="1:29" s="227" customFormat="1" x14ac:dyDescent="0.2">
      <c r="A408" s="224"/>
      <c r="B408" s="224"/>
      <c r="C408" s="224"/>
      <c r="D408" s="224"/>
      <c r="E408" s="224"/>
      <c r="F408" s="225"/>
      <c r="G408" s="224"/>
      <c r="H408" s="226"/>
      <c r="I408" s="275"/>
      <c r="K408" s="224"/>
      <c r="N408" s="228"/>
      <c r="V408" s="224"/>
      <c r="W408" s="224"/>
      <c r="X408" s="224"/>
      <c r="Y408" s="224"/>
      <c r="Z408" s="224"/>
      <c r="AA408" s="224"/>
      <c r="AB408" s="224"/>
      <c r="AC408" s="224"/>
    </row>
    <row r="409" spans="1:29" s="227" customFormat="1" x14ac:dyDescent="0.2">
      <c r="A409" s="224"/>
      <c r="B409" s="224"/>
      <c r="C409" s="224"/>
      <c r="D409" s="224"/>
      <c r="E409" s="224"/>
      <c r="F409" s="225"/>
      <c r="G409" s="224"/>
      <c r="H409" s="226"/>
      <c r="I409" s="275"/>
      <c r="K409" s="224"/>
      <c r="N409" s="228"/>
      <c r="V409" s="224"/>
      <c r="W409" s="224"/>
      <c r="X409" s="224"/>
      <c r="Y409" s="224"/>
      <c r="Z409" s="224"/>
      <c r="AA409" s="224"/>
      <c r="AB409" s="224"/>
      <c r="AC409" s="224"/>
    </row>
    <row r="410" spans="1:29" s="227" customFormat="1" x14ac:dyDescent="0.2">
      <c r="A410" s="224"/>
      <c r="B410" s="224"/>
      <c r="C410" s="224"/>
      <c r="D410" s="224"/>
      <c r="E410" s="224"/>
      <c r="F410" s="225"/>
      <c r="G410" s="224"/>
      <c r="H410" s="226"/>
      <c r="I410" s="275"/>
      <c r="K410" s="224"/>
      <c r="N410" s="228"/>
      <c r="V410" s="224"/>
      <c r="W410" s="224"/>
      <c r="X410" s="224"/>
      <c r="Y410" s="224"/>
      <c r="Z410" s="224"/>
      <c r="AA410" s="224"/>
      <c r="AB410" s="224"/>
      <c r="AC410" s="224"/>
    </row>
    <row r="411" spans="1:29" s="227" customFormat="1" x14ac:dyDescent="0.2">
      <c r="A411" s="224"/>
      <c r="B411" s="224"/>
      <c r="C411" s="224"/>
      <c r="D411" s="224"/>
      <c r="E411" s="224"/>
      <c r="F411" s="225"/>
      <c r="G411" s="224"/>
      <c r="H411" s="226"/>
      <c r="I411" s="275"/>
      <c r="K411" s="224"/>
      <c r="N411" s="228"/>
      <c r="V411" s="224"/>
      <c r="W411" s="224"/>
      <c r="X411" s="224"/>
      <c r="Y411" s="224"/>
      <c r="Z411" s="224"/>
      <c r="AA411" s="224"/>
      <c r="AB411" s="224"/>
      <c r="AC411" s="224"/>
    </row>
    <row r="412" spans="1:29" s="227" customFormat="1" x14ac:dyDescent="0.2">
      <c r="A412" s="224"/>
      <c r="B412" s="224"/>
      <c r="C412" s="224"/>
      <c r="D412" s="224"/>
      <c r="E412" s="224"/>
      <c r="F412" s="225"/>
      <c r="G412" s="224"/>
      <c r="H412" s="226"/>
      <c r="I412" s="275"/>
      <c r="K412" s="224"/>
      <c r="N412" s="228"/>
      <c r="V412" s="224"/>
      <c r="W412" s="224"/>
      <c r="X412" s="224"/>
      <c r="Y412" s="224"/>
      <c r="Z412" s="224"/>
      <c r="AA412" s="224"/>
      <c r="AB412" s="224"/>
      <c r="AC412" s="224"/>
    </row>
    <row r="413" spans="1:29" s="227" customFormat="1" x14ac:dyDescent="0.2">
      <c r="A413" s="224"/>
      <c r="B413" s="224"/>
      <c r="C413" s="224"/>
      <c r="D413" s="224"/>
      <c r="E413" s="224"/>
      <c r="F413" s="225"/>
      <c r="G413" s="224"/>
      <c r="H413" s="226"/>
      <c r="I413" s="275"/>
      <c r="K413" s="224"/>
      <c r="N413" s="228"/>
      <c r="V413" s="224"/>
      <c r="W413" s="224"/>
      <c r="X413" s="224"/>
      <c r="Y413" s="224"/>
      <c r="Z413" s="224"/>
      <c r="AA413" s="224"/>
      <c r="AB413" s="224"/>
      <c r="AC413" s="224"/>
    </row>
    <row r="414" spans="1:29" s="227" customFormat="1" x14ac:dyDescent="0.2">
      <c r="A414" s="224"/>
      <c r="B414" s="224"/>
      <c r="C414" s="224"/>
      <c r="D414" s="224"/>
      <c r="E414" s="224"/>
      <c r="F414" s="225"/>
      <c r="G414" s="224"/>
      <c r="H414" s="226"/>
      <c r="I414" s="275"/>
      <c r="K414" s="224"/>
      <c r="N414" s="228"/>
      <c r="V414" s="224"/>
      <c r="W414" s="224"/>
      <c r="X414" s="224"/>
      <c r="Y414" s="224"/>
      <c r="Z414" s="224"/>
      <c r="AA414" s="224"/>
      <c r="AB414" s="224"/>
      <c r="AC414" s="224"/>
    </row>
    <row r="415" spans="1:29" s="227" customFormat="1" x14ac:dyDescent="0.2">
      <c r="A415" s="224"/>
      <c r="B415" s="224"/>
      <c r="C415" s="224"/>
      <c r="D415" s="224"/>
      <c r="E415" s="224"/>
      <c r="F415" s="225"/>
      <c r="G415" s="224"/>
      <c r="H415" s="226"/>
      <c r="I415" s="275"/>
      <c r="K415" s="224"/>
      <c r="N415" s="228"/>
      <c r="V415" s="224"/>
      <c r="W415" s="224"/>
      <c r="X415" s="224"/>
      <c r="Y415" s="224"/>
      <c r="Z415" s="224"/>
      <c r="AA415" s="224"/>
      <c r="AB415" s="224"/>
      <c r="AC415" s="224"/>
    </row>
    <row r="416" spans="1:29" s="227" customFormat="1" x14ac:dyDescent="0.2">
      <c r="A416" s="224"/>
      <c r="B416" s="224"/>
      <c r="C416" s="224"/>
      <c r="D416" s="224"/>
      <c r="E416" s="224"/>
      <c r="F416" s="225"/>
      <c r="G416" s="224"/>
      <c r="H416" s="226"/>
      <c r="I416" s="275"/>
      <c r="K416" s="224"/>
      <c r="N416" s="228"/>
      <c r="V416" s="224"/>
      <c r="W416" s="224"/>
      <c r="X416" s="224"/>
      <c r="Y416" s="224"/>
      <c r="Z416" s="224"/>
      <c r="AA416" s="224"/>
      <c r="AB416" s="224"/>
      <c r="AC416" s="224"/>
    </row>
    <row r="417" spans="1:29" s="227" customFormat="1" x14ac:dyDescent="0.2">
      <c r="A417" s="224"/>
      <c r="B417" s="224"/>
      <c r="C417" s="224"/>
      <c r="D417" s="224"/>
      <c r="E417" s="224"/>
      <c r="F417" s="225"/>
      <c r="G417" s="224"/>
      <c r="H417" s="226"/>
      <c r="I417" s="275"/>
      <c r="K417" s="224"/>
      <c r="N417" s="228"/>
      <c r="V417" s="224"/>
      <c r="W417" s="224"/>
      <c r="X417" s="224"/>
      <c r="Y417" s="224"/>
      <c r="Z417" s="224"/>
      <c r="AA417" s="224"/>
      <c r="AB417" s="224"/>
      <c r="AC417" s="224"/>
    </row>
    <row r="418" spans="1:29" s="227" customFormat="1" x14ac:dyDescent="0.2">
      <c r="A418" s="224"/>
      <c r="B418" s="224"/>
      <c r="C418" s="224"/>
      <c r="D418" s="224"/>
      <c r="E418" s="224"/>
      <c r="F418" s="225"/>
      <c r="G418" s="224"/>
      <c r="H418" s="226"/>
      <c r="I418" s="275"/>
      <c r="K418" s="224"/>
      <c r="N418" s="228"/>
      <c r="V418" s="224"/>
      <c r="W418" s="224"/>
      <c r="X418" s="224"/>
      <c r="Y418" s="224"/>
      <c r="Z418" s="224"/>
      <c r="AA418" s="224"/>
      <c r="AB418" s="224"/>
      <c r="AC418" s="224"/>
    </row>
    <row r="419" spans="1:29" s="227" customFormat="1" x14ac:dyDescent="0.2">
      <c r="A419" s="224"/>
      <c r="B419" s="224"/>
      <c r="C419" s="224"/>
      <c r="D419" s="224"/>
      <c r="E419" s="224"/>
      <c r="F419" s="225"/>
      <c r="G419" s="224"/>
      <c r="H419" s="226"/>
      <c r="I419" s="275"/>
      <c r="K419" s="224"/>
      <c r="N419" s="228"/>
      <c r="V419" s="224"/>
      <c r="W419" s="224"/>
      <c r="X419" s="224"/>
      <c r="Y419" s="224"/>
      <c r="Z419" s="224"/>
      <c r="AA419" s="224"/>
      <c r="AB419" s="224"/>
      <c r="AC419" s="224"/>
    </row>
    <row r="420" spans="1:29" s="227" customFormat="1" x14ac:dyDescent="0.2">
      <c r="A420" s="224"/>
      <c r="B420" s="224"/>
      <c r="C420" s="224"/>
      <c r="D420" s="224"/>
      <c r="E420" s="224"/>
      <c r="F420" s="225"/>
      <c r="G420" s="224"/>
      <c r="H420" s="226"/>
      <c r="I420" s="275"/>
      <c r="K420" s="224"/>
      <c r="N420" s="228"/>
      <c r="V420" s="224"/>
      <c r="W420" s="224"/>
      <c r="X420" s="224"/>
      <c r="Y420" s="224"/>
      <c r="Z420" s="224"/>
      <c r="AA420" s="224"/>
      <c r="AB420" s="224"/>
      <c r="AC420" s="224"/>
    </row>
    <row r="421" spans="1:29" s="227" customFormat="1" x14ac:dyDescent="0.2">
      <c r="A421" s="224"/>
      <c r="B421" s="224"/>
      <c r="C421" s="224"/>
      <c r="D421" s="224"/>
      <c r="E421" s="224"/>
      <c r="F421" s="225"/>
      <c r="G421" s="224"/>
      <c r="H421" s="226"/>
      <c r="I421" s="275"/>
      <c r="K421" s="224"/>
      <c r="N421" s="228"/>
      <c r="V421" s="224"/>
      <c r="W421" s="224"/>
      <c r="X421" s="224"/>
      <c r="Y421" s="224"/>
      <c r="Z421" s="224"/>
      <c r="AA421" s="224"/>
      <c r="AB421" s="224"/>
      <c r="AC421" s="224"/>
    </row>
    <row r="422" spans="1:29" s="227" customFormat="1" x14ac:dyDescent="0.2">
      <c r="A422" s="224"/>
      <c r="B422" s="224"/>
      <c r="C422" s="224"/>
      <c r="D422" s="224"/>
      <c r="E422" s="224"/>
      <c r="F422" s="225"/>
      <c r="G422" s="224"/>
      <c r="H422" s="226"/>
      <c r="I422" s="275"/>
      <c r="K422" s="224"/>
      <c r="N422" s="228"/>
      <c r="V422" s="224"/>
      <c r="W422" s="224"/>
      <c r="X422" s="224"/>
      <c r="Y422" s="224"/>
      <c r="Z422" s="224"/>
      <c r="AA422" s="224"/>
      <c r="AB422" s="224"/>
      <c r="AC422" s="224"/>
    </row>
    <row r="423" spans="1:29" s="227" customFormat="1" x14ac:dyDescent="0.2">
      <c r="A423" s="224"/>
      <c r="B423" s="224"/>
      <c r="C423" s="224"/>
      <c r="D423" s="224"/>
      <c r="E423" s="224"/>
      <c r="F423" s="225"/>
      <c r="G423" s="224"/>
      <c r="H423" s="226"/>
      <c r="I423" s="275"/>
      <c r="K423" s="224"/>
      <c r="N423" s="228"/>
      <c r="V423" s="224"/>
      <c r="W423" s="224"/>
      <c r="X423" s="224"/>
      <c r="Y423" s="224"/>
      <c r="Z423" s="224"/>
      <c r="AA423" s="224"/>
      <c r="AB423" s="224"/>
      <c r="AC423" s="224"/>
    </row>
    <row r="424" spans="1:29" s="227" customFormat="1" x14ac:dyDescent="0.2">
      <c r="A424" s="224"/>
      <c r="B424" s="224"/>
      <c r="C424" s="224"/>
      <c r="D424" s="224"/>
      <c r="E424" s="224"/>
      <c r="F424" s="225"/>
      <c r="G424" s="224"/>
      <c r="H424" s="226"/>
      <c r="I424" s="275"/>
      <c r="K424" s="224"/>
      <c r="N424" s="228"/>
      <c r="V424" s="224"/>
      <c r="W424" s="224"/>
      <c r="X424" s="224"/>
      <c r="Y424" s="224"/>
      <c r="Z424" s="224"/>
      <c r="AA424" s="224"/>
      <c r="AB424" s="224"/>
      <c r="AC424" s="224"/>
    </row>
    <row r="425" spans="1:29" s="227" customFormat="1" x14ac:dyDescent="0.2">
      <c r="A425" s="224"/>
      <c r="B425" s="224"/>
      <c r="C425" s="224"/>
      <c r="D425" s="224"/>
      <c r="E425" s="224"/>
      <c r="F425" s="225"/>
      <c r="G425" s="224"/>
      <c r="H425" s="226"/>
      <c r="I425" s="275"/>
      <c r="K425" s="224"/>
      <c r="N425" s="228"/>
      <c r="V425" s="224"/>
      <c r="W425" s="224"/>
      <c r="X425" s="224"/>
      <c r="Y425" s="224"/>
      <c r="Z425" s="224"/>
      <c r="AA425" s="224"/>
      <c r="AB425" s="224"/>
      <c r="AC425" s="224"/>
    </row>
    <row r="426" spans="1:29" s="227" customFormat="1" x14ac:dyDescent="0.2">
      <c r="A426" s="224"/>
      <c r="B426" s="224"/>
      <c r="C426" s="224"/>
      <c r="D426" s="224"/>
      <c r="E426" s="224"/>
      <c r="F426" s="225"/>
      <c r="G426" s="224"/>
      <c r="H426" s="226"/>
      <c r="I426" s="275"/>
      <c r="K426" s="224"/>
      <c r="N426" s="228"/>
      <c r="V426" s="224"/>
      <c r="W426" s="224"/>
      <c r="X426" s="224"/>
      <c r="Y426" s="224"/>
      <c r="Z426" s="224"/>
      <c r="AA426" s="224"/>
      <c r="AB426" s="224"/>
      <c r="AC426" s="224"/>
    </row>
    <row r="427" spans="1:29" s="227" customFormat="1" x14ac:dyDescent="0.2">
      <c r="A427" s="224"/>
      <c r="B427" s="224"/>
      <c r="C427" s="224"/>
      <c r="D427" s="224"/>
      <c r="E427" s="224"/>
      <c r="F427" s="225"/>
      <c r="G427" s="224"/>
      <c r="H427" s="226"/>
      <c r="I427" s="275"/>
      <c r="K427" s="224"/>
      <c r="N427" s="228"/>
      <c r="V427" s="224"/>
      <c r="W427" s="224"/>
      <c r="X427" s="224"/>
      <c r="Y427" s="224"/>
      <c r="Z427" s="224"/>
      <c r="AA427" s="224"/>
      <c r="AB427" s="224"/>
      <c r="AC427" s="224"/>
    </row>
    <row r="428" spans="1:29" s="227" customFormat="1" x14ac:dyDescent="0.2">
      <c r="A428" s="224"/>
      <c r="B428" s="224"/>
      <c r="C428" s="224"/>
      <c r="D428" s="224"/>
      <c r="E428" s="224"/>
      <c r="F428" s="225"/>
      <c r="G428" s="224"/>
      <c r="H428" s="226"/>
      <c r="I428" s="275"/>
      <c r="K428" s="224"/>
      <c r="N428" s="228"/>
      <c r="V428" s="224"/>
      <c r="W428" s="224"/>
      <c r="X428" s="224"/>
      <c r="Y428" s="224"/>
      <c r="Z428" s="224"/>
      <c r="AA428" s="224"/>
      <c r="AB428" s="224"/>
      <c r="AC428" s="224"/>
    </row>
    <row r="429" spans="1:29" s="227" customFormat="1" x14ac:dyDescent="0.2">
      <c r="A429" s="224"/>
      <c r="B429" s="224"/>
      <c r="C429" s="224"/>
      <c r="D429" s="224"/>
      <c r="E429" s="224"/>
      <c r="F429" s="225"/>
      <c r="G429" s="224"/>
      <c r="H429" s="226"/>
      <c r="I429" s="275"/>
      <c r="K429" s="224"/>
      <c r="N429" s="228"/>
      <c r="V429" s="224"/>
      <c r="W429" s="224"/>
      <c r="X429" s="224"/>
      <c r="Y429" s="224"/>
      <c r="Z429" s="224"/>
      <c r="AA429" s="224"/>
      <c r="AB429" s="224"/>
      <c r="AC429" s="224"/>
    </row>
    <row r="430" spans="1:29" s="227" customFormat="1" x14ac:dyDescent="0.2">
      <c r="A430" s="224"/>
      <c r="B430" s="224"/>
      <c r="C430" s="224"/>
      <c r="D430" s="224"/>
      <c r="E430" s="224"/>
      <c r="F430" s="225"/>
      <c r="G430" s="224"/>
      <c r="H430" s="226"/>
      <c r="I430" s="275"/>
      <c r="K430" s="224"/>
      <c r="N430" s="228"/>
      <c r="V430" s="224"/>
      <c r="W430" s="224"/>
      <c r="X430" s="224"/>
      <c r="Y430" s="224"/>
      <c r="Z430" s="224"/>
      <c r="AA430" s="224"/>
      <c r="AB430" s="224"/>
      <c r="AC430" s="224"/>
    </row>
    <row r="431" spans="1:29" s="227" customFormat="1" x14ac:dyDescent="0.2">
      <c r="A431" s="224"/>
      <c r="B431" s="224"/>
      <c r="C431" s="224"/>
      <c r="D431" s="224"/>
      <c r="E431" s="224"/>
      <c r="F431" s="225"/>
      <c r="G431" s="224"/>
      <c r="H431" s="226"/>
      <c r="I431" s="275"/>
      <c r="K431" s="224"/>
      <c r="N431" s="228"/>
      <c r="V431" s="224"/>
      <c r="W431" s="224"/>
      <c r="X431" s="224"/>
      <c r="Y431" s="224"/>
      <c r="Z431" s="224"/>
      <c r="AA431" s="224"/>
      <c r="AB431" s="224"/>
      <c r="AC431" s="224"/>
    </row>
    <row r="432" spans="1:29" s="227" customFormat="1" x14ac:dyDescent="0.2">
      <c r="A432" s="224"/>
      <c r="B432" s="224"/>
      <c r="C432" s="224"/>
      <c r="D432" s="224"/>
      <c r="E432" s="224"/>
      <c r="F432" s="225"/>
      <c r="G432" s="224"/>
      <c r="H432" s="226"/>
      <c r="I432" s="275"/>
      <c r="K432" s="224"/>
      <c r="N432" s="228"/>
      <c r="V432" s="224"/>
      <c r="W432" s="224"/>
      <c r="X432" s="224"/>
      <c r="Y432" s="224"/>
      <c r="Z432" s="224"/>
      <c r="AA432" s="224"/>
      <c r="AB432" s="224"/>
      <c r="AC432" s="224"/>
    </row>
    <row r="433" spans="1:29" s="227" customFormat="1" x14ac:dyDescent="0.2">
      <c r="A433" s="224"/>
      <c r="B433" s="224"/>
      <c r="C433" s="224"/>
      <c r="D433" s="224"/>
      <c r="E433" s="224"/>
      <c r="F433" s="225"/>
      <c r="G433" s="224"/>
      <c r="H433" s="226"/>
      <c r="I433" s="275"/>
      <c r="K433" s="224"/>
      <c r="N433" s="228"/>
      <c r="V433" s="224"/>
      <c r="W433" s="224"/>
      <c r="X433" s="224"/>
      <c r="Y433" s="224"/>
      <c r="Z433" s="224"/>
      <c r="AA433" s="224"/>
      <c r="AB433" s="224"/>
      <c r="AC433" s="224"/>
    </row>
    <row r="434" spans="1:29" s="227" customFormat="1" x14ac:dyDescent="0.2">
      <c r="A434" s="224"/>
      <c r="B434" s="224"/>
      <c r="C434" s="224"/>
      <c r="D434" s="224"/>
      <c r="E434" s="224"/>
      <c r="F434" s="225"/>
      <c r="G434" s="224"/>
      <c r="H434" s="226"/>
      <c r="I434" s="275"/>
      <c r="K434" s="224"/>
      <c r="N434" s="228"/>
      <c r="V434" s="224"/>
      <c r="W434" s="224"/>
      <c r="X434" s="224"/>
      <c r="Y434" s="224"/>
      <c r="Z434" s="224"/>
      <c r="AA434" s="224"/>
      <c r="AB434" s="224"/>
      <c r="AC434" s="224"/>
    </row>
    <row r="435" spans="1:29" s="227" customFormat="1" x14ac:dyDescent="0.2">
      <c r="A435" s="224"/>
      <c r="B435" s="224"/>
      <c r="C435" s="224"/>
      <c r="D435" s="224"/>
      <c r="E435" s="224"/>
      <c r="F435" s="225"/>
      <c r="G435" s="224"/>
      <c r="H435" s="226"/>
      <c r="I435" s="275"/>
      <c r="K435" s="224"/>
      <c r="N435" s="228"/>
      <c r="V435" s="224"/>
      <c r="W435" s="224"/>
      <c r="X435" s="224"/>
      <c r="Y435" s="224"/>
      <c r="Z435" s="224"/>
      <c r="AA435" s="224"/>
      <c r="AB435" s="224"/>
      <c r="AC435" s="224"/>
    </row>
    <row r="436" spans="1:29" s="227" customFormat="1" x14ac:dyDescent="0.2">
      <c r="A436" s="224"/>
      <c r="B436" s="224"/>
      <c r="C436" s="224"/>
      <c r="D436" s="224"/>
      <c r="E436" s="224"/>
      <c r="F436" s="225"/>
      <c r="G436" s="224"/>
      <c r="H436" s="226"/>
      <c r="I436" s="275"/>
      <c r="K436" s="224"/>
      <c r="N436" s="228"/>
      <c r="V436" s="224"/>
      <c r="W436" s="224"/>
      <c r="X436" s="224"/>
      <c r="Y436" s="224"/>
      <c r="Z436" s="224"/>
      <c r="AA436" s="224"/>
      <c r="AB436" s="224"/>
      <c r="AC436" s="224"/>
    </row>
    <row r="437" spans="1:29" s="227" customFormat="1" x14ac:dyDescent="0.2">
      <c r="A437" s="224"/>
      <c r="B437" s="224"/>
      <c r="C437" s="224"/>
      <c r="D437" s="224"/>
      <c r="E437" s="224"/>
      <c r="F437" s="225"/>
      <c r="G437" s="224"/>
      <c r="H437" s="226"/>
      <c r="I437" s="275"/>
      <c r="K437" s="224"/>
      <c r="N437" s="228"/>
      <c r="V437" s="224"/>
      <c r="W437" s="224"/>
      <c r="X437" s="224"/>
      <c r="Y437" s="224"/>
      <c r="Z437" s="224"/>
      <c r="AA437" s="224"/>
      <c r="AB437" s="224"/>
      <c r="AC437" s="224"/>
    </row>
    <row r="438" spans="1:29" s="227" customFormat="1" x14ac:dyDescent="0.2">
      <c r="A438" s="224"/>
      <c r="B438" s="224"/>
      <c r="C438" s="224"/>
      <c r="D438" s="224"/>
      <c r="E438" s="224"/>
      <c r="F438" s="225"/>
      <c r="G438" s="224"/>
      <c r="H438" s="226"/>
      <c r="I438" s="275"/>
      <c r="K438" s="224"/>
      <c r="N438" s="228"/>
      <c r="V438" s="224"/>
      <c r="W438" s="224"/>
      <c r="X438" s="224"/>
      <c r="Y438" s="224"/>
      <c r="Z438" s="224"/>
      <c r="AA438" s="224"/>
      <c r="AB438" s="224"/>
      <c r="AC438" s="224"/>
    </row>
    <row r="439" spans="1:29" s="227" customFormat="1" x14ac:dyDescent="0.2">
      <c r="A439" s="224"/>
      <c r="B439" s="224"/>
      <c r="C439" s="224"/>
      <c r="D439" s="224"/>
      <c r="E439" s="224"/>
      <c r="F439" s="225"/>
      <c r="G439" s="224"/>
      <c r="H439" s="226"/>
      <c r="I439" s="275"/>
      <c r="K439" s="224"/>
      <c r="N439" s="228"/>
      <c r="V439" s="224"/>
      <c r="W439" s="224"/>
      <c r="X439" s="224"/>
      <c r="Y439" s="224"/>
      <c r="Z439" s="224"/>
      <c r="AA439" s="224"/>
      <c r="AB439" s="224"/>
      <c r="AC439" s="224"/>
    </row>
    <row r="440" spans="1:29" s="227" customFormat="1" x14ac:dyDescent="0.2">
      <c r="A440" s="224"/>
      <c r="B440" s="224"/>
      <c r="C440" s="224"/>
      <c r="D440" s="224"/>
      <c r="E440" s="224"/>
      <c r="F440" s="225"/>
      <c r="G440" s="224"/>
      <c r="H440" s="226"/>
      <c r="I440" s="275"/>
      <c r="K440" s="224"/>
      <c r="N440" s="228"/>
      <c r="V440" s="224"/>
      <c r="W440" s="224"/>
      <c r="X440" s="224"/>
      <c r="Y440" s="224"/>
      <c r="Z440" s="224"/>
      <c r="AA440" s="224"/>
      <c r="AB440" s="224"/>
      <c r="AC440" s="224"/>
    </row>
    <row r="441" spans="1:29" s="227" customFormat="1" x14ac:dyDescent="0.2">
      <c r="A441" s="224"/>
      <c r="B441" s="224"/>
      <c r="C441" s="224"/>
      <c r="D441" s="224"/>
      <c r="E441" s="224"/>
      <c r="F441" s="225"/>
      <c r="G441" s="224"/>
      <c r="H441" s="226"/>
      <c r="I441" s="275"/>
      <c r="K441" s="224"/>
      <c r="N441" s="228"/>
      <c r="V441" s="224"/>
      <c r="W441" s="224"/>
      <c r="X441" s="224"/>
      <c r="Y441" s="224"/>
      <c r="Z441" s="224"/>
      <c r="AA441" s="224"/>
      <c r="AB441" s="224"/>
      <c r="AC441" s="224"/>
    </row>
    <row r="442" spans="1:29" s="227" customFormat="1" x14ac:dyDescent="0.2">
      <c r="A442" s="224"/>
      <c r="B442" s="224"/>
      <c r="C442" s="224"/>
      <c r="D442" s="224"/>
      <c r="E442" s="224"/>
      <c r="F442" s="225"/>
      <c r="G442" s="224"/>
      <c r="H442" s="226"/>
      <c r="I442" s="275"/>
      <c r="K442" s="224"/>
      <c r="N442" s="228"/>
      <c r="V442" s="224"/>
      <c r="W442" s="224"/>
      <c r="X442" s="224"/>
      <c r="Y442" s="224"/>
      <c r="Z442" s="224"/>
      <c r="AA442" s="224"/>
      <c r="AB442" s="224"/>
      <c r="AC442" s="224"/>
    </row>
    <row r="443" spans="1:29" s="227" customFormat="1" x14ac:dyDescent="0.2">
      <c r="A443" s="224"/>
      <c r="B443" s="224"/>
      <c r="C443" s="224"/>
      <c r="D443" s="224"/>
      <c r="E443" s="224"/>
      <c r="F443" s="225"/>
      <c r="G443" s="224"/>
      <c r="H443" s="226"/>
      <c r="I443" s="275"/>
      <c r="K443" s="224"/>
      <c r="N443" s="228"/>
      <c r="V443" s="224"/>
      <c r="W443" s="224"/>
      <c r="X443" s="224"/>
      <c r="Y443" s="224"/>
      <c r="Z443" s="224"/>
      <c r="AA443" s="224"/>
      <c r="AB443" s="224"/>
      <c r="AC443" s="224"/>
    </row>
    <row r="444" spans="1:29" s="227" customFormat="1" x14ac:dyDescent="0.2">
      <c r="A444" s="224"/>
      <c r="B444" s="224"/>
      <c r="C444" s="224"/>
      <c r="D444" s="224"/>
      <c r="E444" s="224"/>
      <c r="F444" s="225"/>
      <c r="G444" s="224"/>
      <c r="H444" s="226"/>
      <c r="I444" s="275"/>
      <c r="K444" s="224"/>
      <c r="N444" s="228"/>
      <c r="V444" s="224"/>
      <c r="W444" s="224"/>
      <c r="X444" s="224"/>
      <c r="Y444" s="224"/>
      <c r="Z444" s="224"/>
      <c r="AA444" s="224"/>
      <c r="AB444" s="224"/>
      <c r="AC444" s="224"/>
    </row>
    <row r="445" spans="1:29" s="227" customFormat="1" x14ac:dyDescent="0.2">
      <c r="A445" s="224"/>
      <c r="B445" s="224"/>
      <c r="C445" s="224"/>
      <c r="D445" s="224"/>
      <c r="E445" s="224"/>
      <c r="F445" s="225"/>
      <c r="G445" s="224"/>
      <c r="H445" s="226"/>
      <c r="I445" s="275"/>
      <c r="K445" s="224"/>
      <c r="N445" s="228"/>
      <c r="V445" s="224"/>
      <c r="W445" s="224"/>
      <c r="X445" s="224"/>
      <c r="Y445" s="224"/>
      <c r="Z445" s="224"/>
      <c r="AA445" s="224"/>
      <c r="AB445" s="224"/>
      <c r="AC445" s="224"/>
    </row>
    <row r="446" spans="1:29" s="227" customFormat="1" x14ac:dyDescent="0.2">
      <c r="A446" s="224"/>
      <c r="B446" s="224"/>
      <c r="C446" s="224"/>
      <c r="D446" s="224"/>
      <c r="E446" s="224"/>
      <c r="F446" s="225"/>
      <c r="G446" s="224"/>
      <c r="H446" s="226"/>
      <c r="I446" s="275"/>
      <c r="K446" s="224"/>
      <c r="N446" s="228"/>
      <c r="V446" s="224"/>
      <c r="W446" s="224"/>
      <c r="X446" s="224"/>
      <c r="Y446" s="224"/>
      <c r="Z446" s="224"/>
      <c r="AA446" s="224"/>
      <c r="AB446" s="224"/>
      <c r="AC446" s="224"/>
    </row>
    <row r="447" spans="1:29" s="227" customFormat="1" x14ac:dyDescent="0.2">
      <c r="A447" s="224"/>
      <c r="B447" s="224"/>
      <c r="C447" s="224"/>
      <c r="D447" s="224"/>
      <c r="E447" s="224"/>
      <c r="F447" s="225"/>
      <c r="G447" s="224"/>
      <c r="H447" s="226"/>
      <c r="I447" s="275"/>
      <c r="K447" s="224"/>
      <c r="N447" s="228"/>
      <c r="V447" s="224"/>
      <c r="W447" s="224"/>
      <c r="X447" s="224"/>
      <c r="Y447" s="224"/>
      <c r="Z447" s="224"/>
      <c r="AA447" s="224"/>
      <c r="AB447" s="224"/>
      <c r="AC447" s="224"/>
    </row>
    <row r="448" spans="1:29" s="227" customFormat="1" x14ac:dyDescent="0.2">
      <c r="A448" s="224"/>
      <c r="B448" s="224"/>
      <c r="C448" s="224"/>
      <c r="D448" s="224"/>
      <c r="E448" s="224"/>
      <c r="F448" s="225"/>
      <c r="G448" s="224"/>
      <c r="H448" s="226"/>
      <c r="I448" s="275"/>
      <c r="K448" s="224"/>
      <c r="N448" s="228"/>
      <c r="V448" s="224"/>
      <c r="W448" s="224"/>
      <c r="X448" s="224"/>
      <c r="Y448" s="224"/>
      <c r="Z448" s="224"/>
      <c r="AA448" s="224"/>
      <c r="AB448" s="224"/>
      <c r="AC448" s="224"/>
    </row>
    <row r="449" spans="1:29" s="227" customFormat="1" x14ac:dyDescent="0.2">
      <c r="A449" s="224"/>
      <c r="B449" s="224"/>
      <c r="C449" s="224"/>
      <c r="D449" s="224"/>
      <c r="E449" s="224"/>
      <c r="F449" s="225"/>
      <c r="G449" s="224"/>
      <c r="H449" s="226"/>
      <c r="I449" s="275"/>
      <c r="K449" s="224"/>
      <c r="N449" s="228"/>
      <c r="V449" s="224"/>
      <c r="W449" s="224"/>
      <c r="X449" s="224"/>
      <c r="Y449" s="224"/>
      <c r="Z449" s="224"/>
      <c r="AA449" s="224"/>
      <c r="AB449" s="224"/>
      <c r="AC449" s="224"/>
    </row>
    <row r="450" spans="1:29" s="227" customFormat="1" x14ac:dyDescent="0.2">
      <c r="A450" s="224"/>
      <c r="B450" s="224"/>
      <c r="C450" s="224"/>
      <c r="D450" s="224"/>
      <c r="E450" s="224"/>
      <c r="F450" s="225"/>
      <c r="G450" s="224"/>
      <c r="H450" s="226"/>
      <c r="I450" s="275"/>
      <c r="K450" s="224"/>
      <c r="N450" s="228"/>
      <c r="V450" s="224"/>
      <c r="W450" s="224"/>
      <c r="X450" s="224"/>
      <c r="Y450" s="224"/>
      <c r="Z450" s="224"/>
      <c r="AA450" s="224"/>
      <c r="AB450" s="224"/>
      <c r="AC450" s="224"/>
    </row>
    <row r="451" spans="1:29" s="227" customFormat="1" x14ac:dyDescent="0.2">
      <c r="A451" s="224"/>
      <c r="B451" s="224"/>
      <c r="C451" s="224"/>
      <c r="D451" s="224"/>
      <c r="E451" s="224"/>
      <c r="F451" s="225"/>
      <c r="G451" s="224"/>
      <c r="H451" s="226"/>
      <c r="I451" s="275"/>
      <c r="K451" s="224"/>
      <c r="N451" s="228"/>
      <c r="V451" s="224"/>
      <c r="W451" s="224"/>
      <c r="X451" s="224"/>
      <c r="Y451" s="224"/>
      <c r="Z451" s="224"/>
      <c r="AA451" s="224"/>
      <c r="AB451" s="224"/>
      <c r="AC451" s="224"/>
    </row>
    <row r="452" spans="1:29" s="227" customFormat="1" x14ac:dyDescent="0.2">
      <c r="A452" s="224"/>
      <c r="B452" s="224"/>
      <c r="C452" s="224"/>
      <c r="D452" s="224"/>
      <c r="E452" s="224"/>
      <c r="F452" s="225"/>
      <c r="G452" s="224"/>
      <c r="H452" s="226"/>
      <c r="I452" s="275"/>
      <c r="K452" s="224"/>
      <c r="N452" s="228"/>
      <c r="V452" s="224"/>
      <c r="W452" s="224"/>
      <c r="X452" s="224"/>
      <c r="Y452" s="224"/>
      <c r="Z452" s="224"/>
      <c r="AA452" s="224"/>
      <c r="AB452" s="224"/>
      <c r="AC452" s="224"/>
    </row>
    <row r="453" spans="1:29" s="227" customFormat="1" x14ac:dyDescent="0.2">
      <c r="A453" s="224"/>
      <c r="B453" s="224"/>
      <c r="C453" s="224"/>
      <c r="D453" s="224"/>
      <c r="E453" s="224"/>
      <c r="F453" s="225"/>
      <c r="G453" s="224"/>
      <c r="H453" s="226"/>
      <c r="I453" s="275"/>
      <c r="K453" s="224"/>
      <c r="N453" s="228"/>
      <c r="V453" s="224"/>
      <c r="W453" s="224"/>
      <c r="X453" s="224"/>
      <c r="Y453" s="224"/>
      <c r="Z453" s="224"/>
      <c r="AA453" s="224"/>
      <c r="AB453" s="224"/>
      <c r="AC453" s="224"/>
    </row>
    <row r="454" spans="1:29" s="227" customFormat="1" x14ac:dyDescent="0.2">
      <c r="A454" s="224"/>
      <c r="B454" s="224"/>
      <c r="C454" s="224"/>
      <c r="D454" s="224"/>
      <c r="E454" s="224"/>
      <c r="F454" s="225"/>
      <c r="G454" s="224"/>
      <c r="H454" s="226"/>
      <c r="I454" s="275"/>
      <c r="K454" s="224"/>
      <c r="N454" s="228"/>
      <c r="V454" s="224"/>
      <c r="W454" s="224"/>
      <c r="X454" s="224"/>
      <c r="Y454" s="224"/>
      <c r="Z454" s="224"/>
      <c r="AA454" s="224"/>
      <c r="AB454" s="224"/>
      <c r="AC454" s="224"/>
    </row>
    <row r="455" spans="1:29" s="227" customFormat="1" x14ac:dyDescent="0.2">
      <c r="A455" s="224"/>
      <c r="B455" s="224"/>
      <c r="C455" s="224"/>
      <c r="D455" s="224"/>
      <c r="E455" s="224"/>
      <c r="F455" s="225"/>
      <c r="G455" s="224"/>
      <c r="H455" s="226"/>
      <c r="I455" s="275"/>
      <c r="K455" s="224"/>
      <c r="N455" s="228"/>
      <c r="V455" s="224"/>
      <c r="W455" s="224"/>
      <c r="X455" s="224"/>
      <c r="Y455" s="224"/>
      <c r="Z455" s="224"/>
      <c r="AA455" s="224"/>
      <c r="AB455" s="224"/>
      <c r="AC455" s="224"/>
    </row>
    <row r="456" spans="1:29" s="227" customFormat="1" x14ac:dyDescent="0.2">
      <c r="A456" s="224"/>
      <c r="B456" s="224"/>
      <c r="C456" s="224"/>
      <c r="D456" s="224"/>
      <c r="E456" s="224"/>
      <c r="F456" s="225"/>
      <c r="G456" s="224"/>
      <c r="H456" s="226"/>
      <c r="I456" s="275"/>
      <c r="K456" s="224"/>
      <c r="N456" s="228"/>
      <c r="V456" s="224"/>
      <c r="W456" s="224"/>
      <c r="X456" s="224"/>
      <c r="Y456" s="224"/>
      <c r="Z456" s="224"/>
      <c r="AA456" s="224"/>
      <c r="AB456" s="224"/>
      <c r="AC456" s="224"/>
    </row>
    <row r="457" spans="1:29" s="227" customFormat="1" x14ac:dyDescent="0.2">
      <c r="A457" s="224"/>
      <c r="B457" s="224"/>
      <c r="C457" s="224"/>
      <c r="D457" s="224"/>
      <c r="E457" s="224"/>
      <c r="F457" s="225"/>
      <c r="G457" s="224"/>
      <c r="H457" s="226"/>
      <c r="I457" s="275"/>
      <c r="K457" s="224"/>
      <c r="N457" s="228"/>
      <c r="V457" s="224"/>
      <c r="W457" s="224"/>
      <c r="X457" s="224"/>
      <c r="Y457" s="224"/>
      <c r="Z457" s="224"/>
      <c r="AA457" s="224"/>
      <c r="AB457" s="224"/>
      <c r="AC457" s="224"/>
    </row>
    <row r="458" spans="1:29" s="227" customFormat="1" x14ac:dyDescent="0.2">
      <c r="A458" s="224"/>
      <c r="B458" s="224"/>
      <c r="C458" s="224"/>
      <c r="D458" s="224"/>
      <c r="E458" s="224"/>
      <c r="F458" s="225"/>
      <c r="G458" s="224"/>
      <c r="H458" s="226"/>
      <c r="I458" s="275"/>
      <c r="K458" s="224"/>
      <c r="N458" s="228"/>
      <c r="V458" s="224"/>
      <c r="W458" s="224"/>
      <c r="X458" s="224"/>
      <c r="Y458" s="224"/>
      <c r="Z458" s="224"/>
      <c r="AA458" s="224"/>
      <c r="AB458" s="224"/>
      <c r="AC458" s="224"/>
    </row>
    <row r="459" spans="1:29" s="227" customFormat="1" x14ac:dyDescent="0.2">
      <c r="A459" s="224"/>
      <c r="B459" s="224"/>
      <c r="C459" s="224"/>
      <c r="D459" s="224"/>
      <c r="E459" s="224"/>
      <c r="F459" s="225"/>
      <c r="G459" s="224"/>
      <c r="H459" s="226"/>
      <c r="I459" s="275"/>
      <c r="K459" s="224"/>
      <c r="N459" s="228"/>
      <c r="V459" s="224"/>
      <c r="W459" s="224"/>
      <c r="X459" s="224"/>
      <c r="Y459" s="224"/>
      <c r="Z459" s="224"/>
      <c r="AA459" s="224"/>
      <c r="AB459" s="224"/>
      <c r="AC459" s="224"/>
    </row>
    <row r="460" spans="1:29" s="227" customFormat="1" x14ac:dyDescent="0.2">
      <c r="A460" s="224"/>
      <c r="B460" s="224"/>
      <c r="C460" s="224"/>
      <c r="D460" s="224"/>
      <c r="E460" s="224"/>
      <c r="F460" s="225"/>
      <c r="G460" s="224"/>
      <c r="H460" s="226"/>
      <c r="I460" s="275"/>
      <c r="K460" s="224"/>
      <c r="N460" s="228"/>
      <c r="V460" s="224"/>
      <c r="W460" s="224"/>
      <c r="X460" s="224"/>
      <c r="Y460" s="224"/>
      <c r="Z460" s="224"/>
      <c r="AA460" s="224"/>
      <c r="AB460" s="224"/>
      <c r="AC460" s="224"/>
    </row>
    <row r="461" spans="1:29" s="227" customFormat="1" x14ac:dyDescent="0.2">
      <c r="A461" s="224"/>
      <c r="B461" s="224"/>
      <c r="C461" s="224"/>
      <c r="D461" s="224"/>
      <c r="E461" s="224"/>
      <c r="F461" s="225"/>
      <c r="G461" s="224"/>
      <c r="H461" s="226"/>
      <c r="I461" s="275"/>
      <c r="K461" s="224"/>
      <c r="N461" s="228"/>
      <c r="V461" s="224"/>
      <c r="W461" s="224"/>
      <c r="X461" s="224"/>
      <c r="Y461" s="224"/>
      <c r="Z461" s="224"/>
      <c r="AA461" s="224"/>
      <c r="AB461" s="224"/>
      <c r="AC461" s="224"/>
    </row>
    <row r="462" spans="1:29" s="227" customFormat="1" x14ac:dyDescent="0.2">
      <c r="A462" s="224"/>
      <c r="B462" s="224"/>
      <c r="C462" s="224"/>
      <c r="D462" s="224"/>
      <c r="E462" s="224"/>
      <c r="F462" s="225"/>
      <c r="G462" s="224"/>
      <c r="H462" s="226"/>
      <c r="I462" s="275"/>
      <c r="K462" s="224"/>
      <c r="N462" s="228"/>
      <c r="V462" s="224"/>
      <c r="W462" s="224"/>
      <c r="X462" s="224"/>
      <c r="Y462" s="224"/>
      <c r="Z462" s="224"/>
      <c r="AA462" s="224"/>
      <c r="AB462" s="224"/>
      <c r="AC462" s="224"/>
    </row>
    <row r="463" spans="1:29" s="227" customFormat="1" x14ac:dyDescent="0.2">
      <c r="A463" s="224"/>
      <c r="B463" s="224"/>
      <c r="C463" s="224"/>
      <c r="D463" s="224"/>
      <c r="E463" s="224"/>
      <c r="F463" s="225"/>
      <c r="G463" s="224"/>
      <c r="H463" s="226"/>
      <c r="I463" s="275"/>
      <c r="K463" s="224"/>
      <c r="N463" s="228"/>
      <c r="V463" s="224"/>
      <c r="W463" s="224"/>
      <c r="X463" s="224"/>
      <c r="Y463" s="224"/>
      <c r="Z463" s="224"/>
      <c r="AA463" s="224"/>
      <c r="AB463" s="224"/>
      <c r="AC463" s="224"/>
    </row>
    <row r="464" spans="1:29" s="227" customFormat="1" x14ac:dyDescent="0.2">
      <c r="A464" s="224"/>
      <c r="B464" s="224"/>
      <c r="C464" s="224"/>
      <c r="D464" s="224"/>
      <c r="E464" s="224"/>
      <c r="F464" s="225"/>
      <c r="G464" s="224"/>
      <c r="H464" s="226"/>
      <c r="I464" s="275"/>
      <c r="K464" s="224"/>
      <c r="N464" s="228"/>
      <c r="V464" s="224"/>
      <c r="W464" s="224"/>
      <c r="X464" s="224"/>
      <c r="Y464" s="224"/>
      <c r="Z464" s="224"/>
      <c r="AA464" s="224"/>
      <c r="AB464" s="224"/>
      <c r="AC464" s="224"/>
    </row>
    <row r="465" spans="1:29" s="227" customFormat="1" x14ac:dyDescent="0.2">
      <c r="A465" s="224"/>
      <c r="B465" s="224"/>
      <c r="C465" s="224"/>
      <c r="D465" s="224"/>
      <c r="E465" s="224"/>
      <c r="F465" s="225"/>
      <c r="G465" s="224"/>
      <c r="H465" s="226"/>
      <c r="I465" s="275"/>
      <c r="K465" s="224"/>
      <c r="N465" s="228"/>
      <c r="V465" s="224"/>
      <c r="W465" s="224"/>
      <c r="X465" s="224"/>
      <c r="Y465" s="224"/>
      <c r="Z465" s="224"/>
      <c r="AA465" s="224"/>
      <c r="AB465" s="224"/>
      <c r="AC465" s="224"/>
    </row>
    <row r="466" spans="1:29" s="227" customFormat="1" x14ac:dyDescent="0.2">
      <c r="A466" s="224"/>
      <c r="B466" s="224"/>
      <c r="C466" s="224"/>
      <c r="D466" s="224"/>
      <c r="E466" s="224"/>
      <c r="F466" s="225"/>
      <c r="G466" s="224"/>
      <c r="H466" s="226"/>
      <c r="I466" s="275"/>
      <c r="K466" s="224"/>
      <c r="N466" s="228"/>
      <c r="V466" s="224"/>
      <c r="W466" s="224"/>
      <c r="X466" s="224"/>
      <c r="Y466" s="224"/>
      <c r="Z466" s="224"/>
      <c r="AA466" s="224"/>
      <c r="AB466" s="224"/>
      <c r="AC466" s="224"/>
    </row>
    <row r="467" spans="1:29" s="227" customFormat="1" x14ac:dyDescent="0.2">
      <c r="A467" s="224"/>
      <c r="B467" s="224"/>
      <c r="C467" s="224"/>
      <c r="D467" s="224"/>
      <c r="E467" s="224"/>
      <c r="F467" s="225"/>
      <c r="G467" s="224"/>
      <c r="H467" s="226"/>
      <c r="I467" s="275"/>
      <c r="K467" s="224"/>
      <c r="N467" s="228"/>
      <c r="V467" s="224"/>
      <c r="W467" s="224"/>
      <c r="X467" s="224"/>
      <c r="Y467" s="224"/>
      <c r="Z467" s="224"/>
      <c r="AA467" s="224"/>
      <c r="AB467" s="224"/>
      <c r="AC467" s="224"/>
    </row>
    <row r="468" spans="1:29" s="227" customFormat="1" x14ac:dyDescent="0.2">
      <c r="A468" s="224"/>
      <c r="B468" s="224"/>
      <c r="C468" s="224"/>
      <c r="D468" s="224"/>
      <c r="E468" s="224"/>
      <c r="F468" s="225"/>
      <c r="G468" s="224"/>
      <c r="H468" s="226"/>
      <c r="I468" s="275"/>
      <c r="K468" s="224"/>
      <c r="N468" s="228"/>
      <c r="V468" s="224"/>
      <c r="W468" s="224"/>
      <c r="X468" s="224"/>
      <c r="Y468" s="224"/>
      <c r="Z468" s="224"/>
      <c r="AA468" s="224"/>
      <c r="AB468" s="224"/>
      <c r="AC468" s="224"/>
    </row>
    <row r="469" spans="1:29" s="227" customFormat="1" x14ac:dyDescent="0.2">
      <c r="A469" s="224"/>
      <c r="B469" s="224"/>
      <c r="C469" s="224"/>
      <c r="D469" s="224"/>
      <c r="E469" s="224"/>
      <c r="F469" s="225"/>
      <c r="G469" s="224"/>
      <c r="H469" s="226"/>
      <c r="I469" s="275"/>
      <c r="K469" s="224"/>
      <c r="N469" s="228"/>
      <c r="V469" s="224"/>
      <c r="W469" s="224"/>
      <c r="X469" s="224"/>
      <c r="Y469" s="224"/>
      <c r="Z469" s="224"/>
      <c r="AA469" s="224"/>
      <c r="AB469" s="224"/>
      <c r="AC469" s="224"/>
    </row>
    <row r="470" spans="1:29" s="227" customFormat="1" x14ac:dyDescent="0.2">
      <c r="A470" s="224"/>
      <c r="B470" s="224"/>
      <c r="C470" s="224"/>
      <c r="D470" s="224"/>
      <c r="E470" s="224"/>
      <c r="F470" s="225"/>
      <c r="G470" s="224"/>
      <c r="H470" s="226"/>
      <c r="I470" s="275"/>
      <c r="K470" s="224"/>
      <c r="N470" s="228"/>
      <c r="V470" s="224"/>
      <c r="W470" s="224"/>
      <c r="X470" s="224"/>
      <c r="Y470" s="224"/>
      <c r="Z470" s="224"/>
      <c r="AA470" s="224"/>
      <c r="AB470" s="224"/>
      <c r="AC470" s="224"/>
    </row>
    <row r="471" spans="1:29" s="227" customFormat="1" x14ac:dyDescent="0.2">
      <c r="A471" s="224"/>
      <c r="B471" s="224"/>
      <c r="C471" s="224"/>
      <c r="D471" s="224"/>
      <c r="E471" s="224"/>
      <c r="F471" s="225"/>
      <c r="G471" s="224"/>
      <c r="H471" s="226"/>
      <c r="I471" s="275"/>
      <c r="K471" s="224"/>
      <c r="N471" s="228"/>
      <c r="V471" s="224"/>
      <c r="W471" s="224"/>
      <c r="X471" s="224"/>
      <c r="Y471" s="224"/>
      <c r="Z471" s="224"/>
      <c r="AA471" s="224"/>
      <c r="AB471" s="224"/>
      <c r="AC471" s="224"/>
    </row>
    <row r="472" spans="1:29" s="227" customFormat="1" x14ac:dyDescent="0.2">
      <c r="A472" s="224"/>
      <c r="B472" s="224"/>
      <c r="C472" s="224"/>
      <c r="D472" s="224"/>
      <c r="E472" s="224"/>
      <c r="F472" s="225"/>
      <c r="G472" s="224"/>
      <c r="H472" s="226"/>
      <c r="I472" s="275"/>
      <c r="K472" s="224"/>
      <c r="N472" s="228"/>
      <c r="V472" s="224"/>
      <c r="W472" s="224"/>
      <c r="X472" s="224"/>
      <c r="Y472" s="224"/>
      <c r="Z472" s="224"/>
      <c r="AA472" s="224"/>
      <c r="AB472" s="224"/>
      <c r="AC472" s="224"/>
    </row>
    <row r="473" spans="1:29" s="227" customFormat="1" x14ac:dyDescent="0.2">
      <c r="A473" s="224"/>
      <c r="B473" s="224"/>
      <c r="C473" s="224"/>
      <c r="D473" s="224"/>
      <c r="E473" s="224"/>
      <c r="F473" s="225"/>
      <c r="G473" s="224"/>
      <c r="H473" s="226"/>
      <c r="I473" s="275"/>
      <c r="K473" s="224"/>
      <c r="N473" s="228"/>
      <c r="V473" s="224"/>
      <c r="W473" s="224"/>
      <c r="X473" s="224"/>
      <c r="Y473" s="224"/>
      <c r="Z473" s="224"/>
      <c r="AA473" s="224"/>
      <c r="AB473" s="224"/>
      <c r="AC473" s="224"/>
    </row>
    <row r="474" spans="1:29" s="227" customFormat="1" x14ac:dyDescent="0.2">
      <c r="A474" s="224"/>
      <c r="B474" s="224"/>
      <c r="C474" s="224"/>
      <c r="D474" s="224"/>
      <c r="E474" s="224"/>
      <c r="F474" s="225"/>
      <c r="G474" s="224"/>
      <c r="H474" s="226"/>
      <c r="I474" s="275"/>
      <c r="K474" s="224"/>
      <c r="N474" s="228"/>
      <c r="V474" s="224"/>
      <c r="W474" s="224"/>
      <c r="X474" s="224"/>
      <c r="Y474" s="224"/>
      <c r="Z474" s="224"/>
      <c r="AA474" s="224"/>
      <c r="AB474" s="224"/>
      <c r="AC474" s="224"/>
    </row>
    <row r="475" spans="1:29" s="227" customFormat="1" x14ac:dyDescent="0.2">
      <c r="A475" s="224"/>
      <c r="B475" s="224"/>
      <c r="C475" s="224"/>
      <c r="D475" s="224"/>
      <c r="E475" s="224"/>
      <c r="F475" s="225"/>
      <c r="G475" s="224"/>
      <c r="H475" s="226"/>
      <c r="I475" s="275"/>
      <c r="K475" s="224"/>
      <c r="N475" s="228"/>
      <c r="V475" s="224"/>
      <c r="W475" s="224"/>
      <c r="X475" s="224"/>
      <c r="Y475" s="224"/>
      <c r="Z475" s="224"/>
      <c r="AA475" s="224"/>
      <c r="AB475" s="224"/>
      <c r="AC475" s="224"/>
    </row>
    <row r="476" spans="1:29" s="227" customFormat="1" x14ac:dyDescent="0.2">
      <c r="A476" s="224"/>
      <c r="B476" s="224"/>
      <c r="C476" s="224"/>
      <c r="D476" s="224"/>
      <c r="E476" s="224"/>
      <c r="F476" s="225"/>
      <c r="G476" s="224"/>
      <c r="H476" s="226"/>
      <c r="I476" s="275"/>
      <c r="K476" s="224"/>
      <c r="N476" s="228"/>
      <c r="V476" s="224"/>
      <c r="W476" s="224"/>
      <c r="X476" s="224"/>
      <c r="Y476" s="224"/>
      <c r="Z476" s="224"/>
      <c r="AA476" s="224"/>
      <c r="AB476" s="224"/>
      <c r="AC476" s="224"/>
    </row>
    <row r="477" spans="1:29" s="227" customFormat="1" x14ac:dyDescent="0.2">
      <c r="A477" s="224"/>
      <c r="B477" s="224"/>
      <c r="C477" s="224"/>
      <c r="D477" s="224"/>
      <c r="E477" s="224"/>
      <c r="F477" s="225"/>
      <c r="G477" s="224"/>
      <c r="H477" s="226"/>
      <c r="I477" s="275"/>
      <c r="K477" s="224"/>
      <c r="N477" s="228"/>
      <c r="V477" s="224"/>
      <c r="W477" s="224"/>
      <c r="X477" s="224"/>
      <c r="Y477" s="224"/>
      <c r="Z477" s="224"/>
      <c r="AA477" s="224"/>
      <c r="AB477" s="224"/>
      <c r="AC477" s="224"/>
    </row>
    <row r="478" spans="1:29" s="227" customFormat="1" x14ac:dyDescent="0.2">
      <c r="A478" s="224"/>
      <c r="B478" s="224"/>
      <c r="C478" s="224"/>
      <c r="D478" s="224"/>
      <c r="E478" s="224"/>
      <c r="F478" s="225"/>
      <c r="G478" s="224"/>
      <c r="H478" s="226"/>
      <c r="I478" s="275"/>
      <c r="K478" s="224"/>
      <c r="N478" s="228"/>
      <c r="V478" s="224"/>
      <c r="W478" s="224"/>
      <c r="X478" s="224"/>
      <c r="Y478" s="224"/>
      <c r="Z478" s="224"/>
      <c r="AA478" s="224"/>
      <c r="AB478" s="224"/>
      <c r="AC478" s="224"/>
    </row>
    <row r="479" spans="1:29" s="227" customFormat="1" x14ac:dyDescent="0.2">
      <c r="A479" s="224"/>
      <c r="B479" s="224"/>
      <c r="C479" s="224"/>
      <c r="D479" s="224"/>
      <c r="E479" s="224"/>
      <c r="F479" s="225"/>
      <c r="G479" s="224"/>
      <c r="H479" s="226"/>
      <c r="I479" s="275"/>
      <c r="K479" s="224"/>
      <c r="N479" s="228"/>
      <c r="V479" s="224"/>
      <c r="W479" s="224"/>
      <c r="X479" s="224"/>
      <c r="Y479" s="224"/>
      <c r="Z479" s="224"/>
      <c r="AA479" s="224"/>
      <c r="AB479" s="224"/>
      <c r="AC479" s="224"/>
    </row>
    <row r="480" spans="1:29" s="227" customFormat="1" x14ac:dyDescent="0.2">
      <c r="A480" s="224"/>
      <c r="B480" s="224"/>
      <c r="C480" s="224"/>
      <c r="D480" s="224"/>
      <c r="E480" s="224"/>
      <c r="F480" s="225"/>
      <c r="G480" s="224"/>
      <c r="H480" s="226"/>
      <c r="I480" s="275"/>
      <c r="K480" s="224"/>
      <c r="N480" s="228"/>
      <c r="V480" s="224"/>
      <c r="W480" s="224"/>
      <c r="X480" s="224"/>
      <c r="Y480" s="224"/>
      <c r="Z480" s="224"/>
      <c r="AA480" s="224"/>
      <c r="AB480" s="224"/>
      <c r="AC480" s="224"/>
    </row>
    <row r="481" spans="1:29" s="227" customFormat="1" x14ac:dyDescent="0.2">
      <c r="A481" s="224"/>
      <c r="B481" s="224"/>
      <c r="C481" s="224"/>
      <c r="D481" s="224"/>
      <c r="E481" s="224"/>
      <c r="F481" s="225"/>
      <c r="G481" s="224"/>
      <c r="H481" s="226"/>
      <c r="I481" s="275"/>
      <c r="K481" s="224"/>
      <c r="N481" s="228"/>
      <c r="V481" s="224"/>
      <c r="W481" s="224"/>
      <c r="X481" s="224"/>
      <c r="Y481" s="224"/>
      <c r="Z481" s="224"/>
      <c r="AA481" s="224"/>
      <c r="AB481" s="224"/>
      <c r="AC481" s="224"/>
    </row>
    <row r="482" spans="1:29" s="227" customFormat="1" x14ac:dyDescent="0.2">
      <c r="A482" s="224"/>
      <c r="B482" s="224"/>
      <c r="C482" s="224"/>
      <c r="D482" s="224"/>
      <c r="E482" s="224"/>
      <c r="F482" s="225"/>
      <c r="G482" s="224"/>
      <c r="H482" s="226"/>
      <c r="I482" s="275"/>
      <c r="K482" s="224"/>
      <c r="N482" s="228"/>
      <c r="V482" s="224"/>
      <c r="W482" s="224"/>
      <c r="X482" s="224"/>
      <c r="Y482" s="224"/>
      <c r="Z482" s="224"/>
      <c r="AA482" s="224"/>
      <c r="AB482" s="224"/>
      <c r="AC482" s="224"/>
    </row>
    <row r="483" spans="1:29" s="227" customFormat="1" x14ac:dyDescent="0.2">
      <c r="A483" s="224"/>
      <c r="B483" s="224"/>
      <c r="C483" s="224"/>
      <c r="D483" s="224"/>
      <c r="E483" s="224"/>
      <c r="F483" s="225"/>
      <c r="G483" s="224"/>
      <c r="H483" s="226"/>
      <c r="I483" s="275"/>
      <c r="K483" s="224"/>
      <c r="N483" s="228"/>
      <c r="V483" s="224"/>
      <c r="W483" s="224"/>
      <c r="X483" s="224"/>
      <c r="Y483" s="224"/>
      <c r="Z483" s="224"/>
      <c r="AA483" s="224"/>
      <c r="AB483" s="224"/>
      <c r="AC483" s="224"/>
    </row>
    <row r="484" spans="1:29" s="227" customFormat="1" x14ac:dyDescent="0.2">
      <c r="A484" s="224"/>
      <c r="B484" s="224"/>
      <c r="C484" s="224"/>
      <c r="D484" s="224"/>
      <c r="E484" s="224"/>
      <c r="F484" s="225"/>
      <c r="G484" s="224"/>
      <c r="H484" s="226"/>
      <c r="I484" s="275"/>
      <c r="K484" s="224"/>
      <c r="N484" s="228"/>
      <c r="V484" s="224"/>
      <c r="W484" s="224"/>
      <c r="X484" s="224"/>
      <c r="Y484" s="224"/>
      <c r="Z484" s="224"/>
      <c r="AA484" s="224"/>
      <c r="AB484" s="224"/>
      <c r="AC484" s="224"/>
    </row>
    <row r="485" spans="1:29" s="227" customFormat="1" x14ac:dyDescent="0.2">
      <c r="A485" s="224"/>
      <c r="B485" s="224"/>
      <c r="C485" s="224"/>
      <c r="D485" s="224"/>
      <c r="E485" s="224"/>
      <c r="F485" s="225"/>
      <c r="G485" s="224"/>
      <c r="H485" s="226"/>
      <c r="I485" s="275"/>
      <c r="K485" s="224"/>
      <c r="N485" s="228"/>
      <c r="V485" s="224"/>
      <c r="W485" s="224"/>
      <c r="X485" s="224"/>
      <c r="Y485" s="224"/>
      <c r="Z485" s="224"/>
      <c r="AA485" s="224"/>
      <c r="AB485" s="224"/>
      <c r="AC485" s="224"/>
    </row>
    <row r="486" spans="1:29" s="227" customFormat="1" x14ac:dyDescent="0.2">
      <c r="A486" s="224"/>
      <c r="B486" s="224"/>
      <c r="C486" s="224"/>
      <c r="D486" s="224"/>
      <c r="E486" s="224"/>
      <c r="F486" s="225"/>
      <c r="G486" s="224"/>
      <c r="H486" s="226"/>
      <c r="I486" s="275"/>
      <c r="K486" s="224"/>
      <c r="N486" s="228"/>
      <c r="V486" s="224"/>
      <c r="W486" s="224"/>
      <c r="X486" s="224"/>
      <c r="Y486" s="224"/>
      <c r="Z486" s="224"/>
      <c r="AA486" s="224"/>
      <c r="AB486" s="224"/>
      <c r="AC486" s="224"/>
    </row>
    <row r="487" spans="1:29" s="227" customFormat="1" x14ac:dyDescent="0.2">
      <c r="A487" s="224"/>
      <c r="B487" s="224"/>
      <c r="C487" s="224"/>
      <c r="D487" s="224"/>
      <c r="E487" s="224"/>
      <c r="F487" s="225"/>
      <c r="G487" s="224"/>
      <c r="H487" s="226"/>
      <c r="I487" s="275"/>
      <c r="K487" s="224"/>
      <c r="N487" s="228"/>
      <c r="V487" s="224"/>
      <c r="W487" s="224"/>
      <c r="X487" s="224"/>
      <c r="Y487" s="224"/>
      <c r="Z487" s="224"/>
      <c r="AA487" s="224"/>
      <c r="AB487" s="224"/>
      <c r="AC487" s="224"/>
    </row>
    <row r="488" spans="1:29" s="227" customFormat="1" x14ac:dyDescent="0.2">
      <c r="A488" s="224"/>
      <c r="B488" s="224"/>
      <c r="C488" s="224"/>
      <c r="D488" s="224"/>
      <c r="E488" s="224"/>
      <c r="F488" s="225"/>
      <c r="G488" s="224"/>
      <c r="H488" s="226"/>
      <c r="I488" s="275"/>
      <c r="K488" s="224"/>
      <c r="N488" s="228"/>
      <c r="V488" s="224"/>
      <c r="W488" s="224"/>
      <c r="X488" s="224"/>
      <c r="Y488" s="224"/>
      <c r="Z488" s="224"/>
      <c r="AA488" s="224"/>
      <c r="AB488" s="224"/>
      <c r="AC488" s="224"/>
    </row>
    <row r="489" spans="1:29" s="227" customFormat="1" x14ac:dyDescent="0.2">
      <c r="A489" s="224"/>
      <c r="B489" s="224"/>
      <c r="C489" s="224"/>
      <c r="D489" s="224"/>
      <c r="E489" s="224"/>
      <c r="F489" s="225"/>
      <c r="G489" s="224"/>
      <c r="H489" s="226"/>
      <c r="I489" s="275"/>
      <c r="K489" s="224"/>
      <c r="N489" s="228"/>
      <c r="V489" s="224"/>
      <c r="W489" s="224"/>
      <c r="X489" s="224"/>
      <c r="Y489" s="224"/>
      <c r="Z489" s="224"/>
      <c r="AA489" s="224"/>
      <c r="AB489" s="224"/>
      <c r="AC489" s="224"/>
    </row>
    <row r="490" spans="1:29" s="227" customFormat="1" x14ac:dyDescent="0.2">
      <c r="A490" s="224"/>
      <c r="B490" s="224"/>
      <c r="C490" s="224"/>
      <c r="D490" s="224"/>
      <c r="E490" s="224"/>
      <c r="F490" s="225"/>
      <c r="G490" s="224"/>
      <c r="H490" s="226"/>
      <c r="I490" s="275"/>
      <c r="K490" s="224"/>
      <c r="N490" s="228"/>
      <c r="V490" s="224"/>
      <c r="W490" s="224"/>
      <c r="X490" s="224"/>
      <c r="Y490" s="224"/>
      <c r="Z490" s="224"/>
      <c r="AA490" s="224"/>
      <c r="AB490" s="224"/>
      <c r="AC490" s="224"/>
    </row>
    <row r="491" spans="1:29" s="227" customFormat="1" x14ac:dyDescent="0.2">
      <c r="A491" s="224"/>
      <c r="B491" s="224"/>
      <c r="C491" s="224"/>
      <c r="D491" s="224"/>
      <c r="E491" s="224"/>
      <c r="F491" s="225"/>
      <c r="G491" s="224"/>
      <c r="H491" s="226"/>
      <c r="I491" s="275"/>
      <c r="K491" s="224"/>
      <c r="N491" s="228"/>
      <c r="V491" s="224"/>
      <c r="W491" s="224"/>
      <c r="X491" s="224"/>
      <c r="Y491" s="224"/>
      <c r="Z491" s="224"/>
      <c r="AA491" s="224"/>
      <c r="AB491" s="224"/>
      <c r="AC491" s="224"/>
    </row>
    <row r="492" spans="1:29" s="227" customFormat="1" x14ac:dyDescent="0.2">
      <c r="A492" s="224"/>
      <c r="B492" s="224"/>
      <c r="C492" s="224"/>
      <c r="D492" s="224"/>
      <c r="E492" s="224"/>
      <c r="F492" s="225"/>
      <c r="G492" s="224"/>
      <c r="H492" s="226"/>
      <c r="I492" s="275"/>
      <c r="K492" s="224"/>
      <c r="N492" s="228"/>
      <c r="V492" s="224"/>
      <c r="W492" s="224"/>
      <c r="X492" s="224"/>
      <c r="Y492" s="224"/>
      <c r="Z492" s="224"/>
      <c r="AA492" s="224"/>
      <c r="AB492" s="224"/>
      <c r="AC492" s="224"/>
    </row>
    <row r="493" spans="1:29" s="227" customFormat="1" x14ac:dyDescent="0.2">
      <c r="A493" s="224"/>
      <c r="B493" s="224"/>
      <c r="C493" s="224"/>
      <c r="D493" s="224"/>
      <c r="E493" s="224"/>
      <c r="F493" s="225"/>
      <c r="G493" s="224"/>
      <c r="H493" s="226"/>
      <c r="I493" s="275"/>
      <c r="K493" s="224"/>
      <c r="N493" s="228"/>
      <c r="V493" s="224"/>
      <c r="W493" s="224"/>
      <c r="X493" s="224"/>
      <c r="Y493" s="224"/>
      <c r="Z493" s="224"/>
      <c r="AA493" s="224"/>
      <c r="AB493" s="224"/>
      <c r="AC493" s="224"/>
    </row>
    <row r="494" spans="1:29" s="227" customFormat="1" x14ac:dyDescent="0.2">
      <c r="A494" s="224"/>
      <c r="B494" s="224"/>
      <c r="C494" s="224"/>
      <c r="D494" s="224"/>
      <c r="E494" s="224"/>
      <c r="F494" s="225"/>
      <c r="G494" s="224"/>
      <c r="H494" s="226"/>
      <c r="I494" s="275"/>
      <c r="K494" s="224"/>
      <c r="N494" s="228"/>
      <c r="V494" s="224"/>
      <c r="W494" s="224"/>
      <c r="X494" s="224"/>
      <c r="Y494" s="224"/>
      <c r="Z494" s="224"/>
      <c r="AA494" s="224"/>
      <c r="AB494" s="224"/>
      <c r="AC494" s="224"/>
    </row>
    <row r="495" spans="1:29" s="227" customFormat="1" x14ac:dyDescent="0.2">
      <c r="A495" s="224"/>
      <c r="B495" s="224"/>
      <c r="C495" s="224"/>
      <c r="D495" s="224"/>
      <c r="E495" s="224"/>
      <c r="F495" s="225"/>
      <c r="G495" s="224"/>
      <c r="H495" s="226"/>
      <c r="I495" s="275"/>
      <c r="K495" s="224"/>
      <c r="N495" s="228"/>
      <c r="V495" s="224"/>
      <c r="W495" s="224"/>
      <c r="X495" s="224"/>
      <c r="Y495" s="224"/>
      <c r="Z495" s="224"/>
      <c r="AA495" s="224"/>
      <c r="AB495" s="224"/>
      <c r="AC495" s="224"/>
    </row>
    <row r="496" spans="1:29" s="227" customFormat="1" x14ac:dyDescent="0.2">
      <c r="A496" s="224"/>
      <c r="B496" s="224"/>
      <c r="C496" s="224"/>
      <c r="D496" s="224"/>
      <c r="E496" s="224"/>
      <c r="F496" s="225"/>
      <c r="G496" s="224"/>
      <c r="H496" s="226"/>
      <c r="I496" s="275"/>
      <c r="K496" s="224"/>
      <c r="N496" s="228"/>
      <c r="V496" s="224"/>
      <c r="W496" s="224"/>
      <c r="X496" s="224"/>
      <c r="Y496" s="224"/>
      <c r="Z496" s="224"/>
      <c r="AA496" s="224"/>
      <c r="AB496" s="224"/>
      <c r="AC496" s="224"/>
    </row>
    <row r="497" spans="1:29" s="227" customFormat="1" x14ac:dyDescent="0.2">
      <c r="A497" s="224"/>
      <c r="B497" s="224"/>
      <c r="C497" s="224"/>
      <c r="D497" s="224"/>
      <c r="E497" s="224"/>
      <c r="F497" s="225"/>
      <c r="G497" s="224"/>
      <c r="H497" s="226"/>
      <c r="I497" s="275"/>
      <c r="K497" s="224"/>
      <c r="N497" s="228"/>
      <c r="V497" s="224"/>
      <c r="W497" s="224"/>
      <c r="X497" s="224"/>
      <c r="Y497" s="224"/>
      <c r="Z497" s="224"/>
      <c r="AA497" s="224"/>
      <c r="AB497" s="224"/>
      <c r="AC497" s="224"/>
    </row>
    <row r="498" spans="1:29" s="227" customFormat="1" x14ac:dyDescent="0.2">
      <c r="A498" s="224"/>
      <c r="B498" s="224"/>
      <c r="C498" s="224"/>
      <c r="D498" s="224"/>
      <c r="E498" s="224"/>
      <c r="F498" s="225"/>
      <c r="G498" s="224"/>
      <c r="H498" s="226"/>
      <c r="I498" s="275"/>
      <c r="K498" s="224"/>
      <c r="N498" s="228"/>
      <c r="V498" s="224"/>
      <c r="W498" s="224"/>
      <c r="X498" s="224"/>
      <c r="Y498" s="224"/>
      <c r="Z498" s="224"/>
      <c r="AA498" s="224"/>
      <c r="AB498" s="224"/>
      <c r="AC498" s="224"/>
    </row>
    <row r="499" spans="1:29" s="227" customFormat="1" x14ac:dyDescent="0.2">
      <c r="A499" s="224"/>
      <c r="B499" s="224"/>
      <c r="C499" s="224"/>
      <c r="D499" s="224"/>
      <c r="E499" s="224"/>
      <c r="F499" s="225"/>
      <c r="G499" s="224"/>
      <c r="H499" s="226"/>
      <c r="I499" s="275"/>
      <c r="K499" s="224"/>
      <c r="N499" s="228"/>
      <c r="V499" s="224"/>
      <c r="W499" s="224"/>
      <c r="X499" s="224"/>
      <c r="Y499" s="224"/>
      <c r="Z499" s="224"/>
      <c r="AA499" s="224"/>
      <c r="AB499" s="224"/>
      <c r="AC499" s="224"/>
    </row>
    <row r="500" spans="1:29" s="227" customFormat="1" x14ac:dyDescent="0.2">
      <c r="A500" s="224"/>
      <c r="B500" s="224"/>
      <c r="C500" s="224"/>
      <c r="D500" s="224"/>
      <c r="E500" s="224"/>
      <c r="F500" s="225"/>
      <c r="G500" s="224"/>
      <c r="H500" s="226"/>
      <c r="I500" s="275"/>
      <c r="K500" s="224"/>
      <c r="N500" s="228"/>
      <c r="V500" s="224"/>
      <c r="W500" s="224"/>
      <c r="X500" s="224"/>
      <c r="Y500" s="224"/>
      <c r="Z500" s="224"/>
      <c r="AA500" s="224"/>
      <c r="AB500" s="224"/>
      <c r="AC500" s="224"/>
    </row>
    <row r="501" spans="1:29" s="227" customFormat="1" x14ac:dyDescent="0.2">
      <c r="A501" s="224"/>
      <c r="B501" s="224"/>
      <c r="C501" s="224"/>
      <c r="D501" s="224"/>
      <c r="E501" s="224"/>
      <c r="F501" s="225"/>
      <c r="G501" s="224"/>
      <c r="H501" s="226"/>
      <c r="I501" s="275"/>
      <c r="K501" s="224"/>
      <c r="N501" s="228"/>
      <c r="V501" s="224"/>
      <c r="W501" s="224"/>
      <c r="X501" s="224"/>
      <c r="Y501" s="224"/>
      <c r="Z501" s="224"/>
      <c r="AA501" s="224"/>
      <c r="AB501" s="224"/>
      <c r="AC501" s="224"/>
    </row>
    <row r="502" spans="1:29" s="227" customFormat="1" x14ac:dyDescent="0.2">
      <c r="A502" s="224"/>
      <c r="B502" s="224"/>
      <c r="C502" s="224"/>
      <c r="D502" s="224"/>
      <c r="E502" s="224"/>
      <c r="F502" s="225"/>
      <c r="G502" s="224"/>
      <c r="H502" s="226"/>
      <c r="I502" s="275"/>
      <c r="K502" s="224"/>
      <c r="N502" s="228"/>
      <c r="V502" s="224"/>
      <c r="W502" s="224"/>
      <c r="X502" s="224"/>
      <c r="Y502" s="224"/>
      <c r="Z502" s="224"/>
      <c r="AA502" s="224"/>
      <c r="AB502" s="224"/>
      <c r="AC502" s="224"/>
    </row>
    <row r="503" spans="1:29" s="227" customFormat="1" x14ac:dyDescent="0.2">
      <c r="A503" s="224"/>
      <c r="B503" s="224"/>
      <c r="C503" s="224"/>
      <c r="D503" s="224"/>
      <c r="E503" s="224"/>
      <c r="F503" s="225"/>
      <c r="G503" s="224"/>
      <c r="H503" s="226"/>
      <c r="I503" s="275"/>
      <c r="K503" s="224"/>
      <c r="N503" s="228"/>
      <c r="V503" s="224"/>
      <c r="W503" s="224"/>
      <c r="X503" s="224"/>
      <c r="Y503" s="224"/>
      <c r="Z503" s="224"/>
      <c r="AA503" s="224"/>
      <c r="AB503" s="224"/>
      <c r="AC503" s="224"/>
    </row>
    <row r="504" spans="1:29" s="227" customFormat="1" x14ac:dyDescent="0.2">
      <c r="A504" s="224"/>
      <c r="B504" s="224"/>
      <c r="C504" s="224"/>
      <c r="D504" s="224"/>
      <c r="E504" s="224"/>
      <c r="F504" s="225"/>
      <c r="G504" s="224"/>
      <c r="H504" s="226"/>
      <c r="I504" s="275"/>
      <c r="K504" s="224"/>
      <c r="N504" s="228"/>
      <c r="V504" s="224"/>
      <c r="W504" s="224"/>
      <c r="X504" s="224"/>
      <c r="Y504" s="224"/>
      <c r="Z504" s="224"/>
      <c r="AA504" s="224"/>
      <c r="AB504" s="224"/>
      <c r="AC504" s="224"/>
    </row>
    <row r="505" spans="1:29" s="227" customFormat="1" x14ac:dyDescent="0.2">
      <c r="A505" s="224"/>
      <c r="B505" s="224"/>
      <c r="C505" s="224"/>
      <c r="D505" s="224"/>
      <c r="E505" s="224"/>
      <c r="F505" s="225"/>
      <c r="G505" s="224"/>
      <c r="H505" s="226"/>
      <c r="I505" s="275"/>
      <c r="K505" s="224"/>
      <c r="N505" s="228"/>
      <c r="V505" s="224"/>
      <c r="W505" s="224"/>
      <c r="X505" s="224"/>
      <c r="Y505" s="224"/>
      <c r="Z505" s="224"/>
      <c r="AA505" s="224"/>
      <c r="AB505" s="224"/>
      <c r="AC505" s="224"/>
    </row>
    <row r="506" spans="1:29" s="227" customFormat="1" x14ac:dyDescent="0.2">
      <c r="A506" s="224"/>
      <c r="B506" s="224"/>
      <c r="C506" s="224"/>
      <c r="D506" s="224"/>
      <c r="E506" s="224"/>
      <c r="F506" s="225"/>
      <c r="G506" s="224"/>
      <c r="H506" s="226"/>
      <c r="I506" s="275"/>
      <c r="K506" s="224"/>
      <c r="N506" s="228"/>
      <c r="V506" s="224"/>
      <c r="W506" s="224"/>
      <c r="X506" s="224"/>
      <c r="Y506" s="224"/>
      <c r="Z506" s="224"/>
      <c r="AA506" s="224"/>
      <c r="AB506" s="224"/>
      <c r="AC506" s="224"/>
    </row>
    <row r="507" spans="1:29" s="227" customFormat="1" x14ac:dyDescent="0.2">
      <c r="A507" s="224"/>
      <c r="B507" s="224"/>
      <c r="C507" s="224"/>
      <c r="D507" s="224"/>
      <c r="E507" s="224"/>
      <c r="F507" s="225"/>
      <c r="G507" s="224"/>
      <c r="H507" s="226"/>
      <c r="I507" s="275"/>
      <c r="K507" s="224"/>
      <c r="N507" s="228"/>
      <c r="V507" s="224"/>
      <c r="W507" s="224"/>
      <c r="X507" s="224"/>
      <c r="Y507" s="224"/>
      <c r="Z507" s="224"/>
      <c r="AA507" s="224"/>
      <c r="AB507" s="224"/>
      <c r="AC507" s="224"/>
    </row>
    <row r="508" spans="1:29" s="227" customFormat="1" x14ac:dyDescent="0.2">
      <c r="A508" s="224"/>
      <c r="B508" s="224"/>
      <c r="C508" s="224"/>
      <c r="D508" s="224"/>
      <c r="E508" s="224"/>
      <c r="F508" s="225"/>
      <c r="G508" s="224"/>
      <c r="H508" s="226"/>
      <c r="I508" s="275"/>
      <c r="K508" s="224"/>
      <c r="N508" s="228"/>
      <c r="V508" s="224"/>
      <c r="W508" s="224"/>
      <c r="X508" s="224"/>
      <c r="Y508" s="224"/>
      <c r="Z508" s="224"/>
      <c r="AA508" s="224"/>
      <c r="AB508" s="224"/>
      <c r="AC508" s="224"/>
    </row>
    <row r="509" spans="1:29" s="227" customFormat="1" x14ac:dyDescent="0.2">
      <c r="A509" s="224"/>
      <c r="B509" s="224"/>
      <c r="C509" s="224"/>
      <c r="D509" s="224"/>
      <c r="E509" s="224"/>
      <c r="F509" s="225"/>
      <c r="G509" s="224"/>
      <c r="H509" s="226"/>
      <c r="I509" s="275"/>
      <c r="K509" s="224"/>
      <c r="N509" s="228"/>
      <c r="V509" s="224"/>
      <c r="W509" s="224"/>
      <c r="X509" s="224"/>
      <c r="Y509" s="224"/>
      <c r="Z509" s="224"/>
      <c r="AA509" s="224"/>
      <c r="AB509" s="224"/>
      <c r="AC509" s="224"/>
    </row>
    <row r="510" spans="1:29" s="227" customFormat="1" x14ac:dyDescent="0.2">
      <c r="A510" s="224"/>
      <c r="B510" s="224"/>
      <c r="C510" s="224"/>
      <c r="D510" s="224"/>
      <c r="E510" s="224"/>
      <c r="F510" s="225"/>
      <c r="G510" s="224"/>
      <c r="H510" s="226"/>
      <c r="I510" s="275"/>
      <c r="K510" s="224"/>
      <c r="N510" s="228"/>
      <c r="V510" s="224"/>
      <c r="W510" s="224"/>
      <c r="X510" s="224"/>
      <c r="Y510" s="224"/>
      <c r="Z510" s="224"/>
      <c r="AA510" s="224"/>
      <c r="AB510" s="224"/>
      <c r="AC510" s="224"/>
    </row>
    <row r="511" spans="1:29" s="227" customFormat="1" x14ac:dyDescent="0.2">
      <c r="A511" s="224"/>
      <c r="B511" s="224"/>
      <c r="C511" s="224"/>
      <c r="D511" s="224"/>
      <c r="E511" s="224"/>
      <c r="F511" s="225"/>
      <c r="G511" s="224"/>
      <c r="H511" s="226"/>
      <c r="I511" s="275"/>
      <c r="K511" s="224"/>
      <c r="N511" s="228"/>
      <c r="V511" s="224"/>
      <c r="W511" s="224"/>
      <c r="X511" s="224"/>
      <c r="Y511" s="224"/>
      <c r="Z511" s="224"/>
      <c r="AA511" s="224"/>
      <c r="AB511" s="224"/>
      <c r="AC511" s="224"/>
    </row>
    <row r="512" spans="1:29" s="227" customFormat="1" x14ac:dyDescent="0.2">
      <c r="A512" s="224"/>
      <c r="B512" s="224"/>
      <c r="C512" s="224"/>
      <c r="D512" s="224"/>
      <c r="E512" s="224"/>
      <c r="F512" s="225"/>
      <c r="G512" s="224"/>
      <c r="H512" s="226"/>
      <c r="I512" s="275"/>
      <c r="K512" s="224"/>
      <c r="N512" s="228"/>
      <c r="V512" s="224"/>
      <c r="W512" s="224"/>
      <c r="X512" s="224"/>
      <c r="Y512" s="224"/>
      <c r="Z512" s="224"/>
      <c r="AA512" s="224"/>
      <c r="AB512" s="224"/>
      <c r="AC512" s="224"/>
    </row>
    <row r="513" spans="1:29" s="227" customFormat="1" x14ac:dyDescent="0.2">
      <c r="A513" s="224"/>
      <c r="B513" s="224"/>
      <c r="C513" s="224"/>
      <c r="D513" s="224"/>
      <c r="E513" s="224"/>
      <c r="F513" s="225"/>
      <c r="G513" s="224"/>
      <c r="H513" s="226"/>
      <c r="I513" s="275"/>
      <c r="K513" s="224"/>
      <c r="N513" s="228"/>
      <c r="V513" s="224"/>
      <c r="W513" s="224"/>
      <c r="X513" s="224"/>
      <c r="Y513" s="224"/>
      <c r="Z513" s="224"/>
      <c r="AA513" s="224"/>
      <c r="AB513" s="224"/>
      <c r="AC513" s="224"/>
    </row>
    <row r="514" spans="1:29" s="227" customFormat="1" x14ac:dyDescent="0.2">
      <c r="A514" s="224"/>
      <c r="B514" s="224"/>
      <c r="C514" s="224"/>
      <c r="D514" s="224"/>
      <c r="E514" s="224"/>
      <c r="F514" s="225"/>
      <c r="G514" s="224"/>
      <c r="H514" s="226"/>
      <c r="I514" s="275"/>
      <c r="K514" s="224"/>
      <c r="N514" s="228"/>
      <c r="V514" s="224"/>
      <c r="W514" s="224"/>
      <c r="X514" s="224"/>
      <c r="Y514" s="224"/>
      <c r="Z514" s="224"/>
      <c r="AA514" s="224"/>
      <c r="AB514" s="224"/>
      <c r="AC514" s="224"/>
    </row>
    <row r="515" spans="1:29" s="227" customFormat="1" x14ac:dyDescent="0.2">
      <c r="A515" s="224"/>
      <c r="B515" s="224"/>
      <c r="C515" s="224"/>
      <c r="D515" s="224"/>
      <c r="E515" s="224"/>
      <c r="F515" s="225"/>
      <c r="G515" s="224"/>
      <c r="H515" s="226"/>
      <c r="I515" s="275"/>
      <c r="K515" s="224"/>
      <c r="N515" s="228"/>
      <c r="V515" s="224"/>
      <c r="W515" s="224"/>
      <c r="X515" s="224"/>
      <c r="Y515" s="224"/>
      <c r="Z515" s="224"/>
      <c r="AA515" s="224"/>
      <c r="AB515" s="224"/>
      <c r="AC515" s="224"/>
    </row>
    <row r="516" spans="1:29" s="227" customFormat="1" x14ac:dyDescent="0.2">
      <c r="A516" s="224"/>
      <c r="B516" s="224"/>
      <c r="C516" s="224"/>
      <c r="D516" s="224"/>
      <c r="E516" s="224"/>
      <c r="F516" s="225"/>
      <c r="G516" s="224"/>
      <c r="H516" s="226"/>
      <c r="I516" s="275"/>
      <c r="K516" s="224"/>
      <c r="N516" s="228"/>
      <c r="V516" s="224"/>
      <c r="W516" s="224"/>
      <c r="X516" s="224"/>
      <c r="Y516" s="224"/>
      <c r="Z516" s="224"/>
      <c r="AA516" s="224"/>
      <c r="AB516" s="224"/>
      <c r="AC516" s="224"/>
    </row>
    <row r="517" spans="1:29" s="227" customFormat="1" x14ac:dyDescent="0.2">
      <c r="A517" s="224"/>
      <c r="B517" s="224"/>
      <c r="C517" s="224"/>
      <c r="D517" s="224"/>
      <c r="E517" s="224"/>
      <c r="F517" s="225"/>
      <c r="G517" s="224"/>
      <c r="H517" s="226"/>
      <c r="I517" s="275"/>
      <c r="K517" s="224"/>
      <c r="N517" s="228"/>
      <c r="V517" s="224"/>
      <c r="W517" s="224"/>
      <c r="X517" s="224"/>
      <c r="Y517" s="224"/>
      <c r="Z517" s="224"/>
      <c r="AA517" s="224"/>
      <c r="AB517" s="224"/>
      <c r="AC517" s="224"/>
    </row>
    <row r="518" spans="1:29" s="227" customFormat="1" x14ac:dyDescent="0.2">
      <c r="A518" s="224"/>
      <c r="B518" s="224"/>
      <c r="C518" s="224"/>
      <c r="D518" s="224"/>
      <c r="E518" s="224"/>
      <c r="F518" s="225"/>
      <c r="G518" s="224"/>
      <c r="H518" s="226"/>
      <c r="I518" s="275"/>
      <c r="K518" s="224"/>
      <c r="N518" s="228"/>
      <c r="V518" s="224"/>
      <c r="W518" s="224"/>
      <c r="X518" s="224"/>
      <c r="Y518" s="224"/>
      <c r="Z518" s="224"/>
      <c r="AA518" s="224"/>
      <c r="AB518" s="224"/>
      <c r="AC518" s="224"/>
    </row>
    <row r="519" spans="1:29" s="227" customFormat="1" x14ac:dyDescent="0.2">
      <c r="A519" s="224"/>
      <c r="B519" s="224"/>
      <c r="C519" s="224"/>
      <c r="D519" s="224"/>
      <c r="E519" s="224"/>
      <c r="F519" s="225"/>
      <c r="G519" s="224"/>
      <c r="H519" s="226"/>
      <c r="I519" s="275"/>
      <c r="K519" s="224"/>
      <c r="N519" s="228"/>
      <c r="V519" s="224"/>
      <c r="W519" s="224"/>
      <c r="X519" s="224"/>
      <c r="Y519" s="224"/>
      <c r="Z519" s="224"/>
      <c r="AA519" s="224"/>
      <c r="AB519" s="224"/>
      <c r="AC519" s="224"/>
    </row>
    <row r="520" spans="1:29" s="227" customFormat="1" x14ac:dyDescent="0.2">
      <c r="A520" s="224"/>
      <c r="B520" s="224"/>
      <c r="C520" s="224"/>
      <c r="D520" s="224"/>
      <c r="E520" s="224"/>
      <c r="F520" s="225"/>
      <c r="G520" s="224"/>
      <c r="H520" s="226"/>
      <c r="I520" s="275"/>
      <c r="K520" s="224"/>
      <c r="N520" s="228"/>
      <c r="V520" s="224"/>
      <c r="W520" s="224"/>
      <c r="X520" s="224"/>
      <c r="Y520" s="224"/>
      <c r="Z520" s="224"/>
      <c r="AA520" s="224"/>
      <c r="AB520" s="224"/>
      <c r="AC520" s="224"/>
    </row>
    <row r="521" spans="1:29" s="227" customFormat="1" x14ac:dyDescent="0.2">
      <c r="A521" s="224"/>
      <c r="B521" s="224"/>
      <c r="C521" s="224"/>
      <c r="D521" s="224"/>
      <c r="E521" s="224"/>
      <c r="F521" s="225"/>
      <c r="G521" s="224"/>
      <c r="H521" s="226"/>
      <c r="I521" s="275"/>
      <c r="K521" s="224"/>
      <c r="N521" s="228"/>
      <c r="V521" s="224"/>
      <c r="W521" s="224"/>
      <c r="X521" s="224"/>
      <c r="Y521" s="224"/>
      <c r="Z521" s="224"/>
      <c r="AA521" s="224"/>
      <c r="AB521" s="224"/>
      <c r="AC521" s="224"/>
    </row>
    <row r="522" spans="1:29" s="227" customFormat="1" x14ac:dyDescent="0.2">
      <c r="A522" s="224"/>
      <c r="B522" s="224"/>
      <c r="C522" s="224"/>
      <c r="D522" s="224"/>
      <c r="E522" s="224"/>
      <c r="F522" s="225"/>
      <c r="G522" s="224"/>
      <c r="H522" s="226"/>
      <c r="I522" s="275"/>
      <c r="K522" s="224"/>
      <c r="N522" s="228"/>
      <c r="V522" s="224"/>
      <c r="W522" s="224"/>
      <c r="X522" s="224"/>
      <c r="Y522" s="224"/>
      <c r="Z522" s="224"/>
      <c r="AA522" s="224"/>
      <c r="AB522" s="224"/>
      <c r="AC522" s="224"/>
    </row>
    <row r="523" spans="1:29" s="227" customFormat="1" x14ac:dyDescent="0.2">
      <c r="A523" s="224"/>
      <c r="B523" s="224"/>
      <c r="C523" s="224"/>
      <c r="D523" s="224"/>
      <c r="E523" s="224"/>
      <c r="F523" s="225"/>
      <c r="G523" s="224"/>
      <c r="H523" s="226"/>
      <c r="I523" s="275"/>
      <c r="K523" s="224"/>
      <c r="N523" s="228"/>
      <c r="V523" s="224"/>
      <c r="W523" s="224"/>
      <c r="X523" s="224"/>
      <c r="Y523" s="224"/>
      <c r="Z523" s="224"/>
      <c r="AA523" s="224"/>
      <c r="AB523" s="224"/>
      <c r="AC523" s="224"/>
    </row>
    <row r="524" spans="1:29" s="227" customFormat="1" x14ac:dyDescent="0.2">
      <c r="A524" s="224"/>
      <c r="B524" s="224"/>
      <c r="C524" s="224"/>
      <c r="D524" s="224"/>
      <c r="E524" s="224"/>
      <c r="F524" s="225"/>
      <c r="G524" s="224"/>
      <c r="H524" s="226"/>
      <c r="I524" s="275"/>
      <c r="K524" s="224"/>
      <c r="N524" s="228"/>
      <c r="V524" s="224"/>
      <c r="W524" s="224"/>
      <c r="X524" s="224"/>
      <c r="Y524" s="224"/>
      <c r="Z524" s="224"/>
      <c r="AA524" s="224"/>
      <c r="AB524" s="224"/>
      <c r="AC524" s="224"/>
    </row>
    <row r="525" spans="1:29" s="227" customFormat="1" x14ac:dyDescent="0.2">
      <c r="A525" s="224"/>
      <c r="B525" s="224"/>
      <c r="C525" s="224"/>
      <c r="D525" s="224"/>
      <c r="E525" s="224"/>
      <c r="F525" s="225"/>
      <c r="G525" s="224"/>
      <c r="H525" s="226"/>
      <c r="I525" s="275"/>
      <c r="K525" s="224"/>
      <c r="N525" s="228"/>
      <c r="V525" s="224"/>
      <c r="W525" s="224"/>
      <c r="X525" s="224"/>
      <c r="Y525" s="224"/>
      <c r="Z525" s="224"/>
      <c r="AA525" s="224"/>
      <c r="AB525" s="224"/>
      <c r="AC525" s="224"/>
    </row>
    <row r="526" spans="1:29" s="227" customFormat="1" x14ac:dyDescent="0.2">
      <c r="A526" s="224"/>
      <c r="B526" s="224"/>
      <c r="C526" s="224"/>
      <c r="D526" s="224"/>
      <c r="E526" s="224"/>
      <c r="F526" s="225"/>
      <c r="G526" s="224"/>
      <c r="H526" s="226"/>
      <c r="I526" s="275"/>
      <c r="K526" s="224"/>
      <c r="N526" s="228"/>
      <c r="V526" s="224"/>
      <c r="W526" s="224"/>
      <c r="X526" s="224"/>
      <c r="Y526" s="224"/>
      <c r="Z526" s="224"/>
      <c r="AA526" s="224"/>
      <c r="AB526" s="224"/>
      <c r="AC526" s="224"/>
    </row>
    <row r="527" spans="1:29" s="227" customFormat="1" x14ac:dyDescent="0.2">
      <c r="A527" s="224"/>
      <c r="B527" s="224"/>
      <c r="C527" s="224"/>
      <c r="D527" s="224"/>
      <c r="E527" s="224"/>
      <c r="F527" s="225"/>
      <c r="G527" s="224"/>
      <c r="H527" s="226"/>
      <c r="I527" s="275"/>
      <c r="K527" s="224"/>
      <c r="N527" s="228"/>
      <c r="V527" s="224"/>
      <c r="W527" s="224"/>
      <c r="X527" s="224"/>
      <c r="Y527" s="224"/>
      <c r="Z527" s="224"/>
      <c r="AA527" s="224"/>
      <c r="AB527" s="224"/>
      <c r="AC527" s="224"/>
    </row>
    <row r="528" spans="1:29" s="227" customFormat="1" x14ac:dyDescent="0.2">
      <c r="A528" s="224"/>
      <c r="B528" s="224"/>
      <c r="C528" s="224"/>
      <c r="D528" s="224"/>
      <c r="E528" s="224"/>
      <c r="F528" s="225"/>
      <c r="G528" s="224"/>
      <c r="H528" s="226"/>
      <c r="I528" s="275"/>
      <c r="K528" s="224"/>
      <c r="N528" s="228"/>
      <c r="V528" s="224"/>
      <c r="W528" s="224"/>
      <c r="X528" s="224"/>
      <c r="Y528" s="224"/>
      <c r="Z528" s="224"/>
      <c r="AA528" s="224"/>
      <c r="AB528" s="224"/>
      <c r="AC528" s="224"/>
    </row>
    <row r="529" spans="1:29" s="227" customFormat="1" x14ac:dyDescent="0.2">
      <c r="A529" s="224"/>
      <c r="B529" s="224"/>
      <c r="C529" s="224"/>
      <c r="D529" s="224"/>
      <c r="E529" s="224"/>
      <c r="F529" s="225"/>
      <c r="G529" s="224"/>
      <c r="H529" s="226"/>
      <c r="I529" s="275"/>
      <c r="K529" s="224"/>
      <c r="N529" s="228"/>
      <c r="V529" s="224"/>
      <c r="W529" s="224"/>
      <c r="X529" s="224"/>
      <c r="Y529" s="224"/>
      <c r="Z529" s="224"/>
      <c r="AA529" s="224"/>
      <c r="AB529" s="224"/>
      <c r="AC529" s="224"/>
    </row>
    <row r="530" spans="1:29" s="227" customFormat="1" x14ac:dyDescent="0.2">
      <c r="A530" s="224"/>
      <c r="B530" s="224"/>
      <c r="C530" s="224"/>
      <c r="D530" s="224"/>
      <c r="E530" s="224"/>
      <c r="F530" s="225"/>
      <c r="G530" s="224"/>
      <c r="H530" s="226"/>
      <c r="I530" s="275"/>
      <c r="K530" s="224"/>
      <c r="N530" s="228"/>
      <c r="V530" s="224"/>
      <c r="W530" s="224"/>
      <c r="X530" s="224"/>
      <c r="Y530" s="224"/>
      <c r="Z530" s="224"/>
      <c r="AA530" s="224"/>
      <c r="AB530" s="224"/>
      <c r="AC530" s="224"/>
    </row>
    <row r="531" spans="1:29" s="227" customFormat="1" x14ac:dyDescent="0.2">
      <c r="A531" s="224"/>
      <c r="B531" s="224"/>
      <c r="C531" s="224"/>
      <c r="D531" s="224"/>
      <c r="E531" s="224"/>
      <c r="F531" s="225"/>
      <c r="G531" s="224"/>
      <c r="H531" s="226"/>
      <c r="I531" s="275"/>
      <c r="K531" s="224"/>
      <c r="N531" s="228"/>
      <c r="V531" s="224"/>
      <c r="W531" s="224"/>
      <c r="X531" s="224"/>
      <c r="Y531" s="224"/>
      <c r="Z531" s="224"/>
      <c r="AA531" s="224"/>
      <c r="AB531" s="224"/>
      <c r="AC531" s="224"/>
    </row>
    <row r="532" spans="1:29" s="227" customFormat="1" x14ac:dyDescent="0.2">
      <c r="A532" s="224"/>
      <c r="B532" s="224"/>
      <c r="C532" s="224"/>
      <c r="D532" s="224"/>
      <c r="E532" s="224"/>
      <c r="F532" s="225"/>
      <c r="G532" s="224"/>
      <c r="H532" s="226"/>
      <c r="I532" s="275"/>
      <c r="K532" s="224"/>
      <c r="N532" s="228"/>
      <c r="V532" s="224"/>
      <c r="W532" s="224"/>
      <c r="X532" s="224"/>
      <c r="Y532" s="224"/>
      <c r="Z532" s="224"/>
      <c r="AA532" s="224"/>
      <c r="AB532" s="224"/>
      <c r="AC532" s="224"/>
    </row>
    <row r="533" spans="1:29" s="227" customFormat="1" x14ac:dyDescent="0.2">
      <c r="A533" s="224"/>
      <c r="B533" s="224"/>
      <c r="C533" s="224"/>
      <c r="D533" s="224"/>
      <c r="E533" s="224"/>
      <c r="F533" s="225"/>
      <c r="G533" s="224"/>
      <c r="H533" s="226"/>
      <c r="I533" s="275"/>
      <c r="K533" s="224"/>
      <c r="N533" s="228"/>
      <c r="V533" s="224"/>
      <c r="W533" s="224"/>
      <c r="X533" s="224"/>
      <c r="Y533" s="224"/>
      <c r="Z533" s="224"/>
      <c r="AA533" s="224"/>
      <c r="AB533" s="224"/>
      <c r="AC533" s="224"/>
    </row>
    <row r="534" spans="1:29" s="227" customFormat="1" x14ac:dyDescent="0.2">
      <c r="A534" s="224"/>
      <c r="B534" s="224"/>
      <c r="C534" s="224"/>
      <c r="D534" s="224"/>
      <c r="E534" s="224"/>
      <c r="F534" s="225"/>
      <c r="G534" s="224"/>
      <c r="H534" s="226"/>
      <c r="I534" s="275"/>
      <c r="K534" s="224"/>
      <c r="N534" s="228"/>
      <c r="V534" s="224"/>
      <c r="W534" s="224"/>
      <c r="X534" s="224"/>
      <c r="Y534" s="224"/>
      <c r="Z534" s="224"/>
      <c r="AA534" s="224"/>
      <c r="AB534" s="224"/>
      <c r="AC534" s="224"/>
    </row>
    <row r="535" spans="1:29" s="227" customFormat="1" x14ac:dyDescent="0.2">
      <c r="A535" s="224"/>
      <c r="B535" s="224"/>
      <c r="C535" s="224"/>
      <c r="D535" s="224"/>
      <c r="E535" s="224"/>
      <c r="F535" s="225"/>
      <c r="G535" s="224"/>
      <c r="H535" s="226"/>
      <c r="I535" s="275"/>
      <c r="K535" s="224"/>
      <c r="N535" s="228"/>
      <c r="V535" s="224"/>
      <c r="W535" s="224"/>
      <c r="X535" s="224"/>
      <c r="Y535" s="224"/>
      <c r="Z535" s="224"/>
      <c r="AA535" s="224"/>
      <c r="AB535" s="224"/>
      <c r="AC535" s="224"/>
    </row>
    <row r="536" spans="1:29" s="227" customFormat="1" x14ac:dyDescent="0.2">
      <c r="A536" s="224"/>
      <c r="B536" s="224"/>
      <c r="C536" s="224"/>
      <c r="D536" s="224"/>
      <c r="E536" s="224"/>
      <c r="F536" s="225"/>
      <c r="G536" s="224"/>
      <c r="H536" s="226"/>
      <c r="I536" s="275"/>
      <c r="K536" s="224"/>
      <c r="N536" s="228"/>
      <c r="V536" s="224"/>
      <c r="W536" s="224"/>
      <c r="X536" s="224"/>
      <c r="Y536" s="224"/>
      <c r="Z536" s="224"/>
      <c r="AA536" s="224"/>
      <c r="AB536" s="224"/>
      <c r="AC536" s="224"/>
    </row>
    <row r="537" spans="1:29" s="227" customFormat="1" x14ac:dyDescent="0.2">
      <c r="A537" s="224"/>
      <c r="B537" s="224"/>
      <c r="C537" s="224"/>
      <c r="D537" s="224"/>
      <c r="E537" s="224"/>
      <c r="F537" s="225"/>
      <c r="G537" s="224"/>
      <c r="H537" s="226"/>
      <c r="I537" s="275"/>
      <c r="K537" s="224"/>
      <c r="N537" s="228"/>
      <c r="V537" s="224"/>
      <c r="W537" s="224"/>
      <c r="X537" s="224"/>
      <c r="Y537" s="224"/>
      <c r="Z537" s="224"/>
      <c r="AA537" s="224"/>
      <c r="AB537" s="224"/>
      <c r="AC537" s="224"/>
    </row>
    <row r="538" spans="1:29" s="227" customFormat="1" x14ac:dyDescent="0.2">
      <c r="A538" s="224"/>
      <c r="B538" s="224"/>
      <c r="C538" s="224"/>
      <c r="D538" s="224"/>
      <c r="E538" s="224"/>
      <c r="F538" s="225"/>
      <c r="G538" s="224"/>
      <c r="H538" s="226"/>
      <c r="I538" s="275"/>
      <c r="K538" s="224"/>
      <c r="N538" s="228"/>
      <c r="V538" s="224"/>
      <c r="W538" s="224"/>
      <c r="X538" s="224"/>
      <c r="Y538" s="224"/>
      <c r="Z538" s="224"/>
      <c r="AA538" s="224"/>
      <c r="AB538" s="224"/>
      <c r="AC538" s="224"/>
    </row>
    <row r="539" spans="1:29" s="227" customFormat="1" x14ac:dyDescent="0.2">
      <c r="A539" s="224"/>
      <c r="B539" s="224"/>
      <c r="C539" s="224"/>
      <c r="D539" s="224"/>
      <c r="E539" s="224"/>
      <c r="F539" s="225"/>
      <c r="G539" s="224"/>
      <c r="H539" s="226"/>
      <c r="I539" s="275"/>
      <c r="K539" s="224"/>
      <c r="N539" s="228"/>
      <c r="V539" s="224"/>
      <c r="W539" s="224"/>
      <c r="X539" s="224"/>
      <c r="Y539" s="224"/>
      <c r="Z539" s="224"/>
      <c r="AA539" s="224"/>
      <c r="AB539" s="224"/>
      <c r="AC539" s="224"/>
    </row>
    <row r="540" spans="1:29" s="227" customFormat="1" x14ac:dyDescent="0.2">
      <c r="A540" s="224"/>
      <c r="B540" s="224"/>
      <c r="C540" s="224"/>
      <c r="D540" s="224"/>
      <c r="E540" s="224"/>
      <c r="F540" s="225"/>
      <c r="G540" s="224"/>
      <c r="H540" s="226"/>
      <c r="I540" s="275"/>
      <c r="K540" s="224"/>
      <c r="N540" s="228"/>
      <c r="V540" s="224"/>
      <c r="W540" s="224"/>
      <c r="X540" s="224"/>
      <c r="Y540" s="224"/>
      <c r="Z540" s="224"/>
      <c r="AA540" s="224"/>
      <c r="AB540" s="224"/>
      <c r="AC540" s="224"/>
    </row>
    <row r="541" spans="1:29" s="227" customFormat="1" x14ac:dyDescent="0.2">
      <c r="A541" s="224"/>
      <c r="B541" s="224"/>
      <c r="C541" s="224"/>
      <c r="D541" s="224"/>
      <c r="E541" s="224"/>
      <c r="F541" s="225"/>
      <c r="G541" s="224"/>
      <c r="H541" s="226"/>
      <c r="I541" s="275"/>
      <c r="K541" s="224"/>
      <c r="N541" s="228"/>
      <c r="V541" s="224"/>
      <c r="W541" s="224"/>
      <c r="X541" s="224"/>
      <c r="Y541" s="224"/>
      <c r="Z541" s="224"/>
      <c r="AA541" s="224"/>
      <c r="AB541" s="224"/>
      <c r="AC541" s="224"/>
    </row>
    <row r="542" spans="1:29" s="227" customFormat="1" x14ac:dyDescent="0.2">
      <c r="A542" s="224"/>
      <c r="B542" s="224"/>
      <c r="C542" s="224"/>
      <c r="D542" s="224"/>
      <c r="E542" s="224"/>
      <c r="F542" s="225"/>
      <c r="G542" s="224"/>
      <c r="H542" s="226"/>
      <c r="I542" s="275"/>
      <c r="K542" s="224"/>
      <c r="N542" s="228"/>
      <c r="V542" s="224"/>
      <c r="W542" s="224"/>
      <c r="X542" s="224"/>
      <c r="Y542" s="224"/>
      <c r="Z542" s="224"/>
      <c r="AA542" s="224"/>
      <c r="AB542" s="224"/>
      <c r="AC542" s="224"/>
    </row>
    <row r="543" spans="1:29" s="227" customFormat="1" x14ac:dyDescent="0.2">
      <c r="A543" s="224"/>
      <c r="B543" s="224"/>
      <c r="C543" s="224"/>
      <c r="D543" s="224"/>
      <c r="E543" s="224"/>
      <c r="F543" s="225"/>
      <c r="G543" s="224"/>
      <c r="H543" s="226"/>
      <c r="I543" s="275"/>
      <c r="K543" s="224"/>
      <c r="N543" s="228"/>
      <c r="V543" s="224"/>
      <c r="W543" s="224"/>
      <c r="X543" s="224"/>
      <c r="Y543" s="224"/>
      <c r="Z543" s="224"/>
      <c r="AA543" s="224"/>
      <c r="AB543" s="224"/>
      <c r="AC543" s="224"/>
    </row>
    <row r="544" spans="1:29" s="227" customFormat="1" x14ac:dyDescent="0.2">
      <c r="A544" s="224"/>
      <c r="B544" s="224"/>
      <c r="C544" s="224"/>
      <c r="D544" s="224"/>
      <c r="E544" s="224"/>
      <c r="F544" s="225"/>
      <c r="G544" s="224"/>
      <c r="H544" s="226"/>
      <c r="I544" s="275"/>
      <c r="K544" s="224"/>
      <c r="N544" s="228"/>
      <c r="V544" s="224"/>
      <c r="W544" s="224"/>
      <c r="X544" s="224"/>
      <c r="Y544" s="224"/>
      <c r="Z544" s="224"/>
      <c r="AA544" s="224"/>
      <c r="AB544" s="224"/>
      <c r="AC544" s="224"/>
    </row>
    <row r="545" spans="1:29" s="227" customFormat="1" x14ac:dyDescent="0.2">
      <c r="A545" s="224"/>
      <c r="B545" s="224"/>
      <c r="C545" s="224"/>
      <c r="D545" s="224"/>
      <c r="E545" s="224"/>
      <c r="F545" s="225"/>
      <c r="G545" s="224"/>
      <c r="H545" s="226"/>
      <c r="I545" s="275"/>
      <c r="K545" s="224"/>
      <c r="N545" s="228"/>
      <c r="V545" s="224"/>
      <c r="W545" s="224"/>
      <c r="X545" s="224"/>
      <c r="Y545" s="224"/>
      <c r="Z545" s="224"/>
      <c r="AA545" s="224"/>
      <c r="AB545" s="224"/>
      <c r="AC545" s="224"/>
    </row>
    <row r="546" spans="1:29" s="227" customFormat="1" x14ac:dyDescent="0.2">
      <c r="A546" s="224"/>
      <c r="B546" s="224"/>
      <c r="C546" s="224"/>
      <c r="D546" s="224"/>
      <c r="E546" s="224"/>
      <c r="F546" s="225"/>
      <c r="G546" s="224"/>
      <c r="H546" s="226"/>
      <c r="I546" s="275"/>
      <c r="K546" s="224"/>
      <c r="N546" s="228"/>
      <c r="V546" s="224"/>
      <c r="W546" s="224"/>
      <c r="X546" s="224"/>
      <c r="Y546" s="224"/>
      <c r="Z546" s="224"/>
      <c r="AA546" s="224"/>
      <c r="AB546" s="224"/>
      <c r="AC546" s="224"/>
    </row>
    <row r="547" spans="1:29" s="227" customFormat="1" x14ac:dyDescent="0.2">
      <c r="A547" s="224"/>
      <c r="B547" s="224"/>
      <c r="C547" s="224"/>
      <c r="D547" s="224"/>
      <c r="E547" s="224"/>
      <c r="F547" s="225"/>
      <c r="G547" s="224"/>
      <c r="H547" s="226"/>
      <c r="I547" s="275"/>
      <c r="K547" s="224"/>
      <c r="N547" s="228"/>
      <c r="V547" s="224"/>
      <c r="W547" s="224"/>
      <c r="X547" s="224"/>
      <c r="Y547" s="224"/>
      <c r="Z547" s="224"/>
      <c r="AA547" s="224"/>
      <c r="AB547" s="224"/>
      <c r="AC547" s="224"/>
    </row>
    <row r="548" spans="1:29" s="227" customFormat="1" x14ac:dyDescent="0.2">
      <c r="A548" s="224"/>
      <c r="B548" s="224"/>
      <c r="C548" s="224"/>
      <c r="D548" s="224"/>
      <c r="E548" s="224"/>
      <c r="F548" s="225"/>
      <c r="G548" s="224"/>
      <c r="H548" s="226"/>
      <c r="I548" s="275"/>
      <c r="K548" s="224"/>
      <c r="N548" s="228"/>
      <c r="V548" s="224"/>
      <c r="W548" s="224"/>
      <c r="X548" s="224"/>
      <c r="Y548" s="224"/>
      <c r="Z548" s="224"/>
      <c r="AA548" s="224"/>
      <c r="AB548" s="224"/>
      <c r="AC548" s="224"/>
    </row>
    <row r="549" spans="1:29" s="227" customFormat="1" x14ac:dyDescent="0.2">
      <c r="A549" s="224"/>
      <c r="B549" s="224"/>
      <c r="C549" s="224"/>
      <c r="D549" s="224"/>
      <c r="E549" s="224"/>
      <c r="F549" s="225"/>
      <c r="G549" s="224"/>
      <c r="H549" s="226"/>
      <c r="I549" s="275"/>
      <c r="K549" s="224"/>
      <c r="N549" s="228"/>
      <c r="V549" s="224"/>
      <c r="W549" s="224"/>
      <c r="X549" s="224"/>
      <c r="Y549" s="224"/>
      <c r="Z549" s="224"/>
      <c r="AA549" s="224"/>
      <c r="AB549" s="224"/>
      <c r="AC549" s="224"/>
    </row>
    <row r="550" spans="1:29" s="227" customFormat="1" x14ac:dyDescent="0.2">
      <c r="A550" s="224"/>
      <c r="B550" s="224"/>
      <c r="C550" s="224"/>
      <c r="D550" s="224"/>
      <c r="E550" s="224"/>
      <c r="F550" s="225"/>
      <c r="G550" s="224"/>
      <c r="H550" s="226"/>
      <c r="I550" s="275"/>
      <c r="K550" s="224"/>
      <c r="N550" s="228"/>
      <c r="V550" s="224"/>
      <c r="W550" s="224"/>
      <c r="X550" s="224"/>
      <c r="Y550" s="224"/>
      <c r="Z550" s="224"/>
      <c r="AA550" s="224"/>
      <c r="AB550" s="224"/>
      <c r="AC550" s="224"/>
    </row>
    <row r="551" spans="1:29" s="227" customFormat="1" x14ac:dyDescent="0.2">
      <c r="A551" s="224"/>
      <c r="B551" s="224"/>
      <c r="C551" s="224"/>
      <c r="D551" s="224"/>
      <c r="E551" s="224"/>
      <c r="F551" s="225"/>
      <c r="G551" s="224"/>
      <c r="H551" s="226"/>
      <c r="I551" s="275"/>
      <c r="K551" s="224"/>
      <c r="N551" s="228"/>
      <c r="V551" s="224"/>
      <c r="W551" s="224"/>
      <c r="X551" s="224"/>
      <c r="Y551" s="224"/>
      <c r="Z551" s="224"/>
      <c r="AA551" s="224"/>
      <c r="AB551" s="224"/>
      <c r="AC551" s="224"/>
    </row>
    <row r="552" spans="1:29" s="227" customFormat="1" x14ac:dyDescent="0.2">
      <c r="A552" s="224"/>
      <c r="B552" s="224"/>
      <c r="C552" s="224"/>
      <c r="D552" s="224"/>
      <c r="E552" s="224"/>
      <c r="F552" s="225"/>
      <c r="G552" s="224"/>
      <c r="H552" s="226"/>
      <c r="I552" s="275"/>
      <c r="K552" s="224"/>
      <c r="N552" s="228"/>
      <c r="V552" s="224"/>
      <c r="W552" s="224"/>
      <c r="X552" s="224"/>
      <c r="Y552" s="224"/>
      <c r="Z552" s="224"/>
      <c r="AA552" s="224"/>
      <c r="AB552" s="224"/>
      <c r="AC552" s="224"/>
    </row>
    <row r="553" spans="1:29" s="227" customFormat="1" x14ac:dyDescent="0.2">
      <c r="A553" s="224"/>
      <c r="B553" s="224"/>
      <c r="C553" s="224"/>
      <c r="D553" s="224"/>
      <c r="E553" s="224"/>
      <c r="F553" s="225"/>
      <c r="G553" s="224"/>
      <c r="H553" s="226"/>
      <c r="I553" s="275"/>
      <c r="K553" s="224"/>
      <c r="N553" s="228"/>
      <c r="V553" s="224"/>
      <c r="W553" s="224"/>
      <c r="X553" s="224"/>
      <c r="Y553" s="224"/>
      <c r="Z553" s="224"/>
      <c r="AA553" s="224"/>
      <c r="AB553" s="224"/>
      <c r="AC553" s="224"/>
    </row>
    <row r="554" spans="1:29" s="227" customFormat="1" x14ac:dyDescent="0.2">
      <c r="A554" s="224"/>
      <c r="B554" s="224"/>
      <c r="C554" s="224"/>
      <c r="D554" s="224"/>
      <c r="E554" s="224"/>
      <c r="F554" s="225"/>
      <c r="G554" s="224"/>
      <c r="H554" s="226"/>
      <c r="I554" s="275"/>
      <c r="K554" s="224"/>
      <c r="N554" s="228"/>
      <c r="V554" s="224"/>
      <c r="W554" s="224"/>
      <c r="X554" s="224"/>
      <c r="Y554" s="224"/>
      <c r="Z554" s="224"/>
      <c r="AA554" s="224"/>
      <c r="AB554" s="224"/>
      <c r="AC554" s="224"/>
    </row>
    <row r="555" spans="1:29" s="227" customFormat="1" x14ac:dyDescent="0.2">
      <c r="A555" s="224"/>
      <c r="B555" s="224"/>
      <c r="C555" s="224"/>
      <c r="D555" s="224"/>
      <c r="E555" s="224"/>
      <c r="F555" s="225"/>
      <c r="G555" s="224"/>
      <c r="H555" s="226"/>
      <c r="I555" s="275"/>
      <c r="K555" s="224"/>
      <c r="N555" s="228"/>
      <c r="V555" s="224"/>
      <c r="W555" s="224"/>
      <c r="X555" s="224"/>
      <c r="Y555" s="224"/>
      <c r="Z555" s="224"/>
      <c r="AA555" s="224"/>
      <c r="AB555" s="224"/>
      <c r="AC555" s="224"/>
    </row>
    <row r="556" spans="1:29" s="227" customFormat="1" x14ac:dyDescent="0.2">
      <c r="A556" s="224"/>
      <c r="B556" s="224"/>
      <c r="C556" s="224"/>
      <c r="D556" s="224"/>
      <c r="E556" s="224"/>
      <c r="F556" s="225"/>
      <c r="G556" s="224"/>
      <c r="H556" s="226"/>
      <c r="I556" s="275"/>
      <c r="K556" s="224"/>
      <c r="N556" s="228"/>
      <c r="V556" s="224"/>
      <c r="W556" s="224"/>
      <c r="X556" s="224"/>
      <c r="Y556" s="224"/>
      <c r="Z556" s="224"/>
      <c r="AA556" s="224"/>
      <c r="AB556" s="224"/>
      <c r="AC556" s="224"/>
    </row>
    <row r="557" spans="1:29" s="227" customFormat="1" x14ac:dyDescent="0.2">
      <c r="A557" s="224"/>
      <c r="B557" s="224"/>
      <c r="C557" s="224"/>
      <c r="D557" s="224"/>
      <c r="E557" s="224"/>
      <c r="F557" s="225"/>
      <c r="G557" s="224"/>
      <c r="H557" s="226"/>
      <c r="I557" s="275"/>
      <c r="K557" s="224"/>
      <c r="N557" s="228"/>
      <c r="V557" s="224"/>
      <c r="W557" s="224"/>
      <c r="X557" s="224"/>
      <c r="Y557" s="224"/>
      <c r="Z557" s="224"/>
      <c r="AA557" s="224"/>
      <c r="AB557" s="224"/>
      <c r="AC557" s="224"/>
    </row>
    <row r="558" spans="1:29" s="227" customFormat="1" x14ac:dyDescent="0.2">
      <c r="A558" s="224"/>
      <c r="B558" s="224"/>
      <c r="C558" s="224"/>
      <c r="D558" s="224"/>
      <c r="E558" s="224"/>
      <c r="F558" s="225"/>
      <c r="G558" s="224"/>
      <c r="H558" s="226"/>
      <c r="I558" s="275"/>
      <c r="K558" s="224"/>
      <c r="N558" s="228"/>
      <c r="V558" s="224"/>
      <c r="W558" s="224"/>
      <c r="X558" s="224"/>
      <c r="Y558" s="224"/>
      <c r="Z558" s="224"/>
      <c r="AA558" s="224"/>
      <c r="AB558" s="224"/>
      <c r="AC558" s="224"/>
    </row>
    <row r="559" spans="1:29" s="227" customFormat="1" x14ac:dyDescent="0.2">
      <c r="A559" s="224"/>
      <c r="B559" s="224"/>
      <c r="C559" s="224"/>
      <c r="D559" s="224"/>
      <c r="E559" s="224"/>
      <c r="F559" s="225"/>
      <c r="G559" s="224"/>
      <c r="H559" s="226"/>
      <c r="I559" s="275"/>
      <c r="K559" s="224"/>
      <c r="N559" s="228"/>
      <c r="V559" s="224"/>
      <c r="W559" s="224"/>
      <c r="X559" s="224"/>
      <c r="Y559" s="224"/>
      <c r="Z559" s="224"/>
      <c r="AA559" s="224"/>
      <c r="AB559" s="224"/>
      <c r="AC559" s="224"/>
    </row>
    <row r="560" spans="1:29" s="227" customFormat="1" x14ac:dyDescent="0.2">
      <c r="A560" s="224"/>
      <c r="B560" s="224"/>
      <c r="C560" s="224"/>
      <c r="D560" s="224"/>
      <c r="E560" s="224"/>
      <c r="F560" s="225"/>
      <c r="G560" s="224"/>
      <c r="H560" s="226"/>
      <c r="I560" s="275"/>
      <c r="K560" s="224"/>
      <c r="N560" s="228"/>
      <c r="V560" s="224"/>
      <c r="W560" s="224"/>
      <c r="X560" s="224"/>
      <c r="Y560" s="224"/>
      <c r="Z560" s="224"/>
      <c r="AA560" s="224"/>
      <c r="AB560" s="224"/>
      <c r="AC560" s="224"/>
    </row>
    <row r="561" spans="1:29" s="227" customFormat="1" x14ac:dyDescent="0.2">
      <c r="A561" s="224"/>
      <c r="B561" s="224"/>
      <c r="C561" s="224"/>
      <c r="D561" s="224"/>
      <c r="E561" s="224"/>
      <c r="F561" s="225"/>
      <c r="G561" s="224"/>
      <c r="H561" s="226"/>
      <c r="I561" s="275"/>
      <c r="K561" s="224"/>
      <c r="N561" s="228"/>
      <c r="V561" s="224"/>
      <c r="W561" s="224"/>
      <c r="X561" s="224"/>
      <c r="Y561" s="224"/>
      <c r="Z561" s="224"/>
      <c r="AA561" s="224"/>
      <c r="AB561" s="224"/>
      <c r="AC561" s="224"/>
    </row>
    <row r="562" spans="1:29" s="227" customFormat="1" x14ac:dyDescent="0.2">
      <c r="A562" s="224"/>
      <c r="B562" s="224"/>
      <c r="C562" s="224"/>
      <c r="D562" s="224"/>
      <c r="E562" s="224"/>
      <c r="F562" s="225"/>
      <c r="G562" s="224"/>
      <c r="H562" s="226"/>
      <c r="I562" s="275"/>
      <c r="K562" s="224"/>
      <c r="N562" s="228"/>
      <c r="V562" s="224"/>
      <c r="W562" s="224"/>
      <c r="X562" s="224"/>
      <c r="Y562" s="224"/>
      <c r="Z562" s="224"/>
      <c r="AA562" s="224"/>
      <c r="AB562" s="224"/>
      <c r="AC562" s="224"/>
    </row>
    <row r="563" spans="1:29" s="227" customFormat="1" x14ac:dyDescent="0.2">
      <c r="A563" s="224"/>
      <c r="B563" s="224"/>
      <c r="C563" s="224"/>
      <c r="D563" s="224"/>
      <c r="E563" s="224"/>
      <c r="F563" s="225"/>
      <c r="G563" s="224"/>
      <c r="H563" s="226"/>
      <c r="I563" s="275"/>
      <c r="K563" s="224"/>
      <c r="N563" s="228"/>
      <c r="V563" s="224"/>
      <c r="W563" s="224"/>
      <c r="X563" s="224"/>
      <c r="Y563" s="224"/>
      <c r="Z563" s="224"/>
      <c r="AA563" s="224"/>
      <c r="AB563" s="224"/>
      <c r="AC563" s="224"/>
    </row>
    <row r="564" spans="1:29" s="227" customFormat="1" x14ac:dyDescent="0.2">
      <c r="A564" s="224"/>
      <c r="B564" s="224"/>
      <c r="C564" s="224"/>
      <c r="D564" s="224"/>
      <c r="E564" s="224"/>
      <c r="F564" s="225"/>
      <c r="G564" s="224"/>
      <c r="H564" s="226"/>
      <c r="I564" s="275"/>
      <c r="K564" s="224"/>
      <c r="N564" s="228"/>
      <c r="V564" s="224"/>
      <c r="W564" s="224"/>
      <c r="X564" s="224"/>
      <c r="Y564" s="224"/>
      <c r="Z564" s="224"/>
      <c r="AA564" s="224"/>
      <c r="AB564" s="224"/>
      <c r="AC564" s="224"/>
    </row>
    <row r="565" spans="1:29" s="227" customFormat="1" x14ac:dyDescent="0.2">
      <c r="A565" s="224"/>
      <c r="B565" s="224"/>
      <c r="C565" s="224"/>
      <c r="D565" s="224"/>
      <c r="E565" s="224"/>
      <c r="F565" s="225"/>
      <c r="G565" s="224"/>
      <c r="H565" s="226"/>
      <c r="I565" s="275"/>
      <c r="K565" s="224"/>
      <c r="N565" s="228"/>
      <c r="V565" s="224"/>
      <c r="W565" s="224"/>
      <c r="X565" s="224"/>
      <c r="Y565" s="224"/>
      <c r="Z565" s="224"/>
      <c r="AA565" s="224"/>
      <c r="AB565" s="224"/>
      <c r="AC565" s="224"/>
    </row>
    <row r="566" spans="1:29" s="227" customFormat="1" x14ac:dyDescent="0.2">
      <c r="A566" s="224"/>
      <c r="B566" s="224"/>
      <c r="C566" s="224"/>
      <c r="D566" s="224"/>
      <c r="E566" s="224"/>
      <c r="F566" s="225"/>
      <c r="G566" s="224"/>
      <c r="H566" s="226"/>
      <c r="I566" s="275"/>
      <c r="K566" s="224"/>
      <c r="N566" s="228"/>
      <c r="V566" s="224"/>
      <c r="W566" s="224"/>
      <c r="X566" s="224"/>
      <c r="Y566" s="224"/>
      <c r="Z566" s="224"/>
      <c r="AA566" s="224"/>
      <c r="AB566" s="224"/>
      <c r="AC566" s="224"/>
    </row>
    <row r="567" spans="1:29" s="227" customFormat="1" x14ac:dyDescent="0.2">
      <c r="A567" s="224"/>
      <c r="B567" s="224"/>
      <c r="C567" s="224"/>
      <c r="D567" s="224"/>
      <c r="E567" s="224"/>
      <c r="F567" s="225"/>
      <c r="G567" s="224"/>
      <c r="H567" s="226"/>
      <c r="I567" s="275"/>
      <c r="K567" s="224"/>
      <c r="N567" s="228"/>
      <c r="V567" s="224"/>
      <c r="W567" s="224"/>
      <c r="X567" s="224"/>
      <c r="Y567" s="224"/>
      <c r="Z567" s="224"/>
      <c r="AA567" s="224"/>
      <c r="AB567" s="224"/>
      <c r="AC567" s="224"/>
    </row>
    <row r="568" spans="1:29" s="227" customFormat="1" x14ac:dyDescent="0.2">
      <c r="A568" s="224"/>
      <c r="B568" s="224"/>
      <c r="C568" s="224"/>
      <c r="D568" s="224"/>
      <c r="E568" s="224"/>
      <c r="F568" s="225"/>
      <c r="G568" s="224"/>
      <c r="H568" s="226"/>
      <c r="I568" s="275"/>
      <c r="K568" s="224"/>
      <c r="N568" s="228"/>
      <c r="V568" s="224"/>
      <c r="W568" s="224"/>
      <c r="X568" s="224"/>
      <c r="Y568" s="224"/>
      <c r="Z568" s="224"/>
      <c r="AA568" s="224"/>
      <c r="AB568" s="224"/>
      <c r="AC568" s="224"/>
    </row>
    <row r="569" spans="1:29" s="227" customFormat="1" x14ac:dyDescent="0.2">
      <c r="A569" s="224"/>
      <c r="B569" s="224"/>
      <c r="C569" s="224"/>
      <c r="D569" s="224"/>
      <c r="E569" s="224"/>
      <c r="F569" s="225"/>
      <c r="G569" s="224"/>
      <c r="H569" s="226"/>
      <c r="I569" s="275"/>
      <c r="K569" s="224"/>
      <c r="N569" s="228"/>
      <c r="V569" s="224"/>
      <c r="W569" s="224"/>
      <c r="X569" s="224"/>
      <c r="Y569" s="224"/>
      <c r="Z569" s="224"/>
      <c r="AA569" s="224"/>
      <c r="AB569" s="224"/>
      <c r="AC569" s="224"/>
    </row>
    <row r="570" spans="1:29" s="227" customFormat="1" x14ac:dyDescent="0.2">
      <c r="A570" s="224"/>
      <c r="B570" s="224"/>
      <c r="C570" s="224"/>
      <c r="D570" s="224"/>
      <c r="E570" s="224"/>
      <c r="F570" s="225"/>
      <c r="G570" s="224"/>
      <c r="H570" s="226"/>
      <c r="I570" s="275"/>
      <c r="K570" s="224"/>
      <c r="N570" s="228"/>
      <c r="V570" s="224"/>
      <c r="W570" s="224"/>
      <c r="X570" s="224"/>
      <c r="Y570" s="224"/>
      <c r="Z570" s="224"/>
      <c r="AA570" s="224"/>
      <c r="AB570" s="224"/>
      <c r="AC570" s="224"/>
    </row>
    <row r="571" spans="1:29" s="227" customFormat="1" x14ac:dyDescent="0.2">
      <c r="A571" s="224"/>
      <c r="B571" s="224"/>
      <c r="C571" s="224"/>
      <c r="D571" s="224"/>
      <c r="E571" s="224"/>
      <c r="F571" s="225"/>
      <c r="G571" s="224"/>
      <c r="H571" s="226"/>
      <c r="I571" s="275"/>
      <c r="K571" s="224"/>
      <c r="N571" s="228"/>
      <c r="V571" s="224"/>
      <c r="W571" s="224"/>
      <c r="X571" s="224"/>
      <c r="Y571" s="224"/>
      <c r="Z571" s="224"/>
      <c r="AA571" s="224"/>
      <c r="AB571" s="224"/>
      <c r="AC571" s="224"/>
    </row>
    <row r="572" spans="1:29" s="227" customFormat="1" x14ac:dyDescent="0.2">
      <c r="A572" s="224"/>
      <c r="B572" s="224"/>
      <c r="C572" s="224"/>
      <c r="D572" s="224"/>
      <c r="E572" s="224"/>
      <c r="F572" s="225"/>
      <c r="G572" s="224"/>
      <c r="H572" s="226"/>
      <c r="I572" s="275"/>
      <c r="K572" s="224"/>
      <c r="N572" s="228"/>
      <c r="V572" s="224"/>
      <c r="W572" s="224"/>
      <c r="X572" s="224"/>
      <c r="Y572" s="224"/>
      <c r="Z572" s="224"/>
      <c r="AA572" s="224"/>
      <c r="AB572" s="224"/>
      <c r="AC572" s="224"/>
    </row>
    <row r="573" spans="1:29" s="227" customFormat="1" x14ac:dyDescent="0.2">
      <c r="A573" s="224"/>
      <c r="B573" s="224"/>
      <c r="C573" s="224"/>
      <c r="D573" s="224"/>
      <c r="E573" s="224"/>
      <c r="F573" s="225"/>
      <c r="G573" s="224"/>
      <c r="H573" s="226"/>
      <c r="I573" s="275"/>
      <c r="K573" s="224"/>
      <c r="N573" s="228"/>
      <c r="V573" s="224"/>
      <c r="W573" s="224"/>
      <c r="X573" s="224"/>
      <c r="Y573" s="224"/>
      <c r="Z573" s="224"/>
      <c r="AA573" s="224"/>
      <c r="AB573" s="224"/>
      <c r="AC573" s="224"/>
    </row>
    <row r="574" spans="1:29" s="227" customFormat="1" x14ac:dyDescent="0.2">
      <c r="A574" s="224"/>
      <c r="B574" s="224"/>
      <c r="C574" s="224"/>
      <c r="D574" s="224"/>
      <c r="E574" s="224"/>
      <c r="F574" s="225"/>
      <c r="G574" s="224"/>
      <c r="H574" s="226"/>
      <c r="I574" s="275"/>
      <c r="K574" s="224"/>
      <c r="N574" s="228"/>
      <c r="V574" s="224"/>
      <c r="W574" s="224"/>
      <c r="X574" s="224"/>
      <c r="Y574" s="224"/>
      <c r="Z574" s="224"/>
      <c r="AA574" s="224"/>
      <c r="AB574" s="224"/>
      <c r="AC574" s="224"/>
    </row>
    <row r="575" spans="1:29" s="227" customFormat="1" x14ac:dyDescent="0.2">
      <c r="A575" s="224"/>
      <c r="B575" s="224"/>
      <c r="C575" s="224"/>
      <c r="D575" s="224"/>
      <c r="E575" s="224"/>
      <c r="F575" s="225"/>
      <c r="G575" s="224"/>
      <c r="H575" s="226"/>
      <c r="I575" s="275"/>
      <c r="K575" s="224"/>
      <c r="N575" s="228"/>
      <c r="V575" s="224"/>
      <c r="W575" s="224"/>
      <c r="X575" s="224"/>
      <c r="Y575" s="224"/>
      <c r="Z575" s="224"/>
      <c r="AA575" s="224"/>
      <c r="AB575" s="224"/>
      <c r="AC575" s="224"/>
    </row>
    <row r="576" spans="1:29" s="227" customFormat="1" x14ac:dyDescent="0.2">
      <c r="A576" s="224"/>
      <c r="B576" s="224"/>
      <c r="C576" s="224"/>
      <c r="D576" s="224"/>
      <c r="E576" s="224"/>
      <c r="F576" s="225"/>
      <c r="G576" s="224"/>
      <c r="H576" s="226"/>
      <c r="I576" s="275"/>
      <c r="K576" s="224"/>
      <c r="N576" s="228"/>
      <c r="V576" s="224"/>
      <c r="W576" s="224"/>
      <c r="X576" s="224"/>
      <c r="Y576" s="224"/>
      <c r="Z576" s="224"/>
      <c r="AA576" s="224"/>
      <c r="AB576" s="224"/>
      <c r="AC576" s="224"/>
    </row>
    <row r="577" spans="1:29" s="227" customFormat="1" x14ac:dyDescent="0.2">
      <c r="A577" s="224"/>
      <c r="B577" s="224"/>
      <c r="C577" s="224"/>
      <c r="D577" s="224"/>
      <c r="E577" s="224"/>
      <c r="F577" s="225"/>
      <c r="G577" s="224"/>
      <c r="H577" s="226"/>
      <c r="I577" s="275"/>
      <c r="K577" s="224"/>
      <c r="N577" s="228"/>
      <c r="V577" s="224"/>
      <c r="W577" s="224"/>
      <c r="X577" s="224"/>
      <c r="Y577" s="224"/>
      <c r="Z577" s="224"/>
      <c r="AA577" s="224"/>
      <c r="AB577" s="224"/>
      <c r="AC577" s="224"/>
    </row>
    <row r="578" spans="1:29" s="227" customFormat="1" x14ac:dyDescent="0.2">
      <c r="A578" s="224"/>
      <c r="B578" s="224"/>
      <c r="C578" s="224"/>
      <c r="D578" s="224"/>
      <c r="E578" s="224"/>
      <c r="F578" s="225"/>
      <c r="G578" s="224"/>
      <c r="H578" s="226"/>
      <c r="I578" s="275"/>
      <c r="K578" s="224"/>
      <c r="N578" s="228"/>
      <c r="V578" s="224"/>
      <c r="W578" s="224"/>
      <c r="X578" s="224"/>
      <c r="Y578" s="224"/>
      <c r="Z578" s="224"/>
      <c r="AA578" s="224"/>
      <c r="AB578" s="224"/>
      <c r="AC578" s="224"/>
    </row>
    <row r="579" spans="1:29" s="227" customFormat="1" x14ac:dyDescent="0.2">
      <c r="A579" s="224"/>
      <c r="B579" s="224"/>
      <c r="C579" s="224"/>
      <c r="D579" s="224"/>
      <c r="E579" s="224"/>
      <c r="F579" s="225"/>
      <c r="G579" s="224"/>
      <c r="H579" s="226"/>
      <c r="I579" s="275"/>
      <c r="K579" s="224"/>
      <c r="N579" s="228"/>
      <c r="V579" s="224"/>
      <c r="W579" s="224"/>
      <c r="X579" s="224"/>
      <c r="Y579" s="224"/>
      <c r="Z579" s="224"/>
      <c r="AA579" s="224"/>
      <c r="AB579" s="224"/>
      <c r="AC579" s="224"/>
    </row>
    <row r="580" spans="1:29" s="227" customFormat="1" x14ac:dyDescent="0.2">
      <c r="A580" s="224"/>
      <c r="B580" s="224"/>
      <c r="C580" s="224"/>
      <c r="D580" s="224"/>
      <c r="E580" s="224"/>
      <c r="F580" s="225"/>
      <c r="G580" s="224"/>
      <c r="H580" s="226"/>
      <c r="I580" s="275"/>
      <c r="K580" s="224"/>
      <c r="N580" s="228"/>
      <c r="V580" s="224"/>
      <c r="W580" s="224"/>
      <c r="X580" s="224"/>
      <c r="Y580" s="224"/>
      <c r="Z580" s="224"/>
      <c r="AA580" s="224"/>
      <c r="AB580" s="224"/>
      <c r="AC580" s="224"/>
    </row>
    <row r="581" spans="1:29" s="227" customFormat="1" x14ac:dyDescent="0.2">
      <c r="A581" s="224"/>
      <c r="B581" s="224"/>
      <c r="C581" s="224"/>
      <c r="D581" s="224"/>
      <c r="E581" s="224"/>
      <c r="F581" s="225"/>
      <c r="G581" s="224"/>
      <c r="H581" s="226"/>
      <c r="I581" s="275"/>
      <c r="K581" s="224"/>
      <c r="N581" s="228"/>
      <c r="V581" s="224"/>
      <c r="W581" s="224"/>
      <c r="X581" s="224"/>
      <c r="Y581" s="224"/>
      <c r="Z581" s="224"/>
      <c r="AA581" s="224"/>
      <c r="AB581" s="224"/>
      <c r="AC581" s="224"/>
    </row>
    <row r="582" spans="1:29" s="227" customFormat="1" x14ac:dyDescent="0.2">
      <c r="A582" s="224"/>
      <c r="B582" s="224"/>
      <c r="C582" s="224"/>
      <c r="D582" s="224"/>
      <c r="E582" s="224"/>
      <c r="F582" s="225"/>
      <c r="G582" s="224"/>
      <c r="H582" s="226"/>
      <c r="I582" s="275"/>
      <c r="K582" s="224"/>
      <c r="N582" s="228"/>
      <c r="V582" s="224"/>
      <c r="W582" s="224"/>
      <c r="X582" s="224"/>
      <c r="Y582" s="224"/>
      <c r="Z582" s="224"/>
      <c r="AA582" s="224"/>
      <c r="AB582" s="224"/>
      <c r="AC582" s="224"/>
    </row>
    <row r="583" spans="1:29" s="227" customFormat="1" x14ac:dyDescent="0.2">
      <c r="A583" s="224"/>
      <c r="B583" s="224"/>
      <c r="C583" s="224"/>
      <c r="D583" s="224"/>
      <c r="E583" s="224"/>
      <c r="F583" s="225"/>
      <c r="G583" s="224"/>
      <c r="H583" s="226"/>
      <c r="I583" s="275"/>
      <c r="K583" s="224"/>
      <c r="N583" s="228"/>
      <c r="V583" s="224"/>
      <c r="W583" s="224"/>
      <c r="X583" s="224"/>
      <c r="Y583" s="224"/>
      <c r="Z583" s="224"/>
      <c r="AA583" s="224"/>
      <c r="AB583" s="224"/>
      <c r="AC583" s="224"/>
    </row>
    <row r="584" spans="1:29" s="227" customFormat="1" x14ac:dyDescent="0.2">
      <c r="A584" s="224"/>
      <c r="B584" s="224"/>
      <c r="C584" s="224"/>
      <c r="D584" s="224"/>
      <c r="E584" s="224"/>
      <c r="F584" s="225"/>
      <c r="G584" s="224"/>
      <c r="H584" s="226"/>
      <c r="I584" s="275"/>
      <c r="K584" s="224"/>
      <c r="N584" s="228"/>
      <c r="V584" s="224"/>
      <c r="W584" s="224"/>
      <c r="X584" s="224"/>
      <c r="Y584" s="224"/>
      <c r="Z584" s="224"/>
      <c r="AA584" s="224"/>
      <c r="AB584" s="224"/>
      <c r="AC584" s="224"/>
    </row>
    <row r="585" spans="1:29" s="227" customFormat="1" x14ac:dyDescent="0.2">
      <c r="A585" s="224"/>
      <c r="B585" s="224"/>
      <c r="C585" s="224"/>
      <c r="D585" s="224"/>
      <c r="E585" s="224"/>
      <c r="F585" s="225"/>
      <c r="G585" s="224"/>
      <c r="H585" s="226"/>
      <c r="I585" s="275"/>
      <c r="K585" s="224"/>
      <c r="N585" s="228"/>
      <c r="V585" s="224"/>
      <c r="W585" s="224"/>
      <c r="X585" s="224"/>
      <c r="Y585" s="224"/>
      <c r="Z585" s="224"/>
      <c r="AA585" s="224"/>
      <c r="AB585" s="224"/>
      <c r="AC585" s="224"/>
    </row>
    <row r="586" spans="1:29" s="227" customFormat="1" x14ac:dyDescent="0.2">
      <c r="A586" s="224"/>
      <c r="B586" s="224"/>
      <c r="C586" s="224"/>
      <c r="D586" s="224"/>
      <c r="E586" s="224"/>
      <c r="F586" s="225"/>
      <c r="G586" s="224"/>
      <c r="H586" s="226"/>
      <c r="I586" s="275"/>
      <c r="K586" s="224"/>
      <c r="N586" s="228"/>
      <c r="V586" s="224"/>
      <c r="W586" s="224"/>
      <c r="X586" s="224"/>
      <c r="Y586" s="224"/>
      <c r="Z586" s="224"/>
      <c r="AA586" s="224"/>
      <c r="AB586" s="224"/>
      <c r="AC586" s="224"/>
    </row>
    <row r="587" spans="1:29" s="227" customFormat="1" x14ac:dyDescent="0.2">
      <c r="A587" s="224"/>
      <c r="B587" s="224"/>
      <c r="C587" s="224"/>
      <c r="D587" s="224"/>
      <c r="E587" s="224"/>
      <c r="F587" s="225"/>
      <c r="G587" s="224"/>
      <c r="H587" s="226"/>
      <c r="I587" s="275"/>
      <c r="K587" s="224"/>
      <c r="N587" s="228"/>
      <c r="V587" s="224"/>
      <c r="W587" s="224"/>
      <c r="X587" s="224"/>
      <c r="Y587" s="224"/>
      <c r="Z587" s="224"/>
      <c r="AA587" s="224"/>
      <c r="AB587" s="224"/>
      <c r="AC587" s="224"/>
    </row>
    <row r="588" spans="1:29" s="227" customFormat="1" x14ac:dyDescent="0.2">
      <c r="A588" s="224"/>
      <c r="B588" s="224"/>
      <c r="C588" s="224"/>
      <c r="D588" s="224"/>
      <c r="E588" s="224"/>
      <c r="F588" s="225"/>
      <c r="G588" s="224"/>
      <c r="H588" s="226"/>
      <c r="I588" s="275"/>
      <c r="K588" s="224"/>
      <c r="N588" s="228"/>
      <c r="V588" s="224"/>
      <c r="W588" s="224"/>
      <c r="X588" s="224"/>
      <c r="Y588" s="224"/>
      <c r="Z588" s="224"/>
      <c r="AA588" s="224"/>
      <c r="AB588" s="224"/>
      <c r="AC588" s="224"/>
    </row>
    <row r="589" spans="1:29" s="227" customFormat="1" x14ac:dyDescent="0.2">
      <c r="A589" s="224"/>
      <c r="B589" s="224"/>
      <c r="C589" s="224"/>
      <c r="D589" s="224"/>
      <c r="E589" s="224"/>
      <c r="F589" s="225"/>
      <c r="G589" s="224"/>
      <c r="H589" s="226"/>
      <c r="I589" s="275"/>
      <c r="K589" s="224"/>
      <c r="N589" s="228"/>
      <c r="V589" s="224"/>
      <c r="W589" s="224"/>
      <c r="X589" s="224"/>
      <c r="Y589" s="224"/>
      <c r="Z589" s="224"/>
      <c r="AA589" s="224"/>
      <c r="AB589" s="224"/>
      <c r="AC589" s="224"/>
    </row>
    <row r="590" spans="1:29" s="227" customFormat="1" x14ac:dyDescent="0.2">
      <c r="A590" s="224"/>
      <c r="B590" s="224"/>
      <c r="C590" s="224"/>
      <c r="D590" s="224"/>
      <c r="E590" s="224"/>
      <c r="F590" s="225"/>
      <c r="G590" s="224"/>
      <c r="H590" s="226"/>
      <c r="I590" s="275"/>
      <c r="K590" s="224"/>
      <c r="N590" s="228"/>
      <c r="V590" s="224"/>
      <c r="W590" s="224"/>
      <c r="X590" s="224"/>
      <c r="Y590" s="224"/>
      <c r="Z590" s="224"/>
      <c r="AA590" s="224"/>
      <c r="AB590" s="224"/>
      <c r="AC590" s="224"/>
    </row>
    <row r="591" spans="1:29" s="227" customFormat="1" x14ac:dyDescent="0.2">
      <c r="A591" s="224"/>
      <c r="B591" s="224"/>
      <c r="C591" s="224"/>
      <c r="D591" s="224"/>
      <c r="E591" s="224"/>
      <c r="F591" s="225"/>
      <c r="G591" s="224"/>
      <c r="H591" s="226"/>
      <c r="I591" s="275"/>
      <c r="K591" s="224"/>
      <c r="N591" s="228"/>
      <c r="V591" s="224"/>
      <c r="W591" s="224"/>
      <c r="X591" s="224"/>
      <c r="Y591" s="224"/>
      <c r="Z591" s="224"/>
      <c r="AA591" s="224"/>
      <c r="AB591" s="224"/>
      <c r="AC591" s="224"/>
    </row>
    <row r="592" spans="1:29" s="227" customFormat="1" x14ac:dyDescent="0.2">
      <c r="A592" s="224"/>
      <c r="B592" s="224"/>
      <c r="C592" s="224"/>
      <c r="D592" s="224"/>
      <c r="E592" s="224"/>
      <c r="F592" s="225"/>
      <c r="G592" s="224"/>
      <c r="H592" s="226"/>
      <c r="I592" s="275"/>
      <c r="K592" s="224"/>
      <c r="N592" s="228"/>
      <c r="V592" s="224"/>
      <c r="W592" s="224"/>
      <c r="X592" s="224"/>
      <c r="Y592" s="224"/>
      <c r="Z592" s="224"/>
      <c r="AA592" s="224"/>
      <c r="AB592" s="224"/>
      <c r="AC592" s="224"/>
    </row>
    <row r="593" spans="1:29" s="227" customFormat="1" x14ac:dyDescent="0.2">
      <c r="A593" s="224"/>
      <c r="B593" s="224"/>
      <c r="C593" s="224"/>
      <c r="D593" s="224"/>
      <c r="E593" s="224"/>
      <c r="F593" s="225"/>
      <c r="G593" s="224"/>
      <c r="H593" s="226"/>
      <c r="I593" s="275"/>
      <c r="K593" s="224"/>
      <c r="N593" s="228"/>
      <c r="V593" s="224"/>
      <c r="W593" s="224"/>
      <c r="X593" s="224"/>
      <c r="Y593" s="224"/>
      <c r="Z593" s="224"/>
      <c r="AA593" s="224"/>
      <c r="AB593" s="224"/>
      <c r="AC593" s="224"/>
    </row>
    <row r="594" spans="1:29" s="227" customFormat="1" x14ac:dyDescent="0.2">
      <c r="A594" s="224"/>
      <c r="B594" s="224"/>
      <c r="C594" s="224"/>
      <c r="D594" s="224"/>
      <c r="E594" s="224"/>
      <c r="F594" s="225"/>
      <c r="G594" s="224"/>
      <c r="H594" s="226"/>
      <c r="I594" s="275"/>
      <c r="K594" s="224"/>
      <c r="N594" s="228"/>
      <c r="V594" s="224"/>
      <c r="W594" s="224"/>
      <c r="X594" s="224"/>
      <c r="Y594" s="224"/>
      <c r="Z594" s="224"/>
      <c r="AA594" s="224"/>
      <c r="AB594" s="224"/>
      <c r="AC594" s="224"/>
    </row>
    <row r="595" spans="1:29" s="227" customFormat="1" x14ac:dyDescent="0.2">
      <c r="A595" s="224"/>
      <c r="B595" s="224"/>
      <c r="C595" s="224"/>
      <c r="D595" s="224"/>
      <c r="E595" s="224"/>
      <c r="F595" s="225"/>
      <c r="G595" s="224"/>
      <c r="H595" s="226"/>
      <c r="I595" s="275"/>
      <c r="K595" s="224"/>
      <c r="N595" s="228"/>
      <c r="V595" s="224"/>
      <c r="W595" s="224"/>
      <c r="X595" s="224"/>
      <c r="Y595" s="224"/>
      <c r="Z595" s="224"/>
      <c r="AA595" s="224"/>
      <c r="AB595" s="224"/>
      <c r="AC595" s="224"/>
    </row>
    <row r="596" spans="1:29" s="227" customFormat="1" x14ac:dyDescent="0.2">
      <c r="A596" s="224"/>
      <c r="B596" s="224"/>
      <c r="C596" s="224"/>
      <c r="D596" s="224"/>
      <c r="E596" s="224"/>
      <c r="F596" s="225"/>
      <c r="G596" s="224"/>
      <c r="H596" s="226"/>
      <c r="I596" s="275"/>
      <c r="K596" s="224"/>
      <c r="N596" s="228"/>
      <c r="V596" s="224"/>
      <c r="W596" s="224"/>
      <c r="X596" s="224"/>
      <c r="Y596" s="224"/>
      <c r="Z596" s="224"/>
      <c r="AA596" s="224"/>
      <c r="AB596" s="224"/>
      <c r="AC596" s="224"/>
    </row>
    <row r="597" spans="1:29" s="227" customFormat="1" x14ac:dyDescent="0.2">
      <c r="A597" s="224"/>
      <c r="B597" s="224"/>
      <c r="C597" s="224"/>
      <c r="D597" s="224"/>
      <c r="E597" s="224"/>
      <c r="F597" s="225"/>
      <c r="G597" s="224"/>
      <c r="H597" s="226"/>
      <c r="I597" s="275"/>
      <c r="K597" s="224"/>
      <c r="N597" s="228"/>
      <c r="V597" s="224"/>
      <c r="W597" s="224"/>
      <c r="X597" s="224"/>
      <c r="Y597" s="224"/>
      <c r="Z597" s="224"/>
      <c r="AA597" s="224"/>
      <c r="AB597" s="224"/>
      <c r="AC597" s="224"/>
    </row>
    <row r="598" spans="1:29" s="227" customFormat="1" x14ac:dyDescent="0.2">
      <c r="A598" s="224"/>
      <c r="B598" s="224"/>
      <c r="C598" s="224"/>
      <c r="D598" s="224"/>
      <c r="E598" s="224"/>
      <c r="F598" s="225"/>
      <c r="G598" s="224"/>
      <c r="H598" s="226"/>
      <c r="I598" s="275"/>
      <c r="K598" s="224"/>
      <c r="N598" s="228"/>
      <c r="V598" s="224"/>
      <c r="W598" s="224"/>
      <c r="X598" s="224"/>
      <c r="Y598" s="224"/>
      <c r="Z598" s="224"/>
      <c r="AA598" s="224"/>
      <c r="AB598" s="224"/>
      <c r="AC598" s="224"/>
    </row>
    <row r="599" spans="1:29" s="227" customFormat="1" x14ac:dyDescent="0.2">
      <c r="A599" s="224"/>
      <c r="B599" s="224"/>
      <c r="C599" s="224"/>
      <c r="D599" s="224"/>
      <c r="E599" s="224"/>
      <c r="F599" s="225"/>
      <c r="G599" s="224"/>
      <c r="H599" s="226"/>
      <c r="I599" s="275"/>
      <c r="K599" s="224"/>
      <c r="N599" s="228"/>
      <c r="V599" s="224"/>
      <c r="W599" s="224"/>
      <c r="X599" s="224"/>
      <c r="Y599" s="224"/>
      <c r="Z599" s="224"/>
      <c r="AA599" s="224"/>
      <c r="AB599" s="224"/>
      <c r="AC599" s="224"/>
    </row>
    <row r="600" spans="1:29" s="227" customFormat="1" x14ac:dyDescent="0.2">
      <c r="A600" s="224"/>
      <c r="B600" s="224"/>
      <c r="C600" s="224"/>
      <c r="D600" s="224"/>
      <c r="E600" s="224"/>
      <c r="F600" s="225"/>
      <c r="G600" s="224"/>
      <c r="H600" s="226"/>
      <c r="I600" s="275"/>
      <c r="K600" s="224"/>
      <c r="N600" s="228"/>
      <c r="V600" s="224"/>
      <c r="W600" s="224"/>
      <c r="X600" s="224"/>
      <c r="Y600" s="224"/>
      <c r="Z600" s="224"/>
      <c r="AA600" s="224"/>
      <c r="AB600" s="224"/>
      <c r="AC600" s="224"/>
    </row>
    <row r="601" spans="1:29" s="227" customFormat="1" x14ac:dyDescent="0.2">
      <c r="A601" s="224"/>
      <c r="B601" s="224"/>
      <c r="C601" s="224"/>
      <c r="D601" s="224"/>
      <c r="E601" s="224"/>
      <c r="F601" s="225"/>
      <c r="G601" s="224"/>
      <c r="H601" s="226"/>
      <c r="I601" s="275"/>
      <c r="K601" s="224"/>
      <c r="N601" s="228"/>
      <c r="V601" s="224"/>
      <c r="W601" s="224"/>
      <c r="X601" s="224"/>
      <c r="Y601" s="224"/>
      <c r="Z601" s="224"/>
      <c r="AA601" s="224"/>
      <c r="AB601" s="224"/>
      <c r="AC601" s="224"/>
    </row>
    <row r="602" spans="1:29" s="227" customFormat="1" x14ac:dyDescent="0.2">
      <c r="A602" s="224"/>
      <c r="B602" s="224"/>
      <c r="C602" s="224"/>
      <c r="D602" s="224"/>
      <c r="E602" s="224"/>
      <c r="F602" s="225"/>
      <c r="G602" s="224"/>
      <c r="H602" s="226"/>
      <c r="I602" s="275"/>
      <c r="K602" s="224"/>
      <c r="N602" s="228"/>
      <c r="V602" s="224"/>
      <c r="W602" s="224"/>
      <c r="X602" s="224"/>
      <c r="Y602" s="224"/>
      <c r="Z602" s="224"/>
      <c r="AA602" s="224"/>
      <c r="AB602" s="224"/>
      <c r="AC602" s="224"/>
    </row>
    <row r="603" spans="1:29" s="227" customFormat="1" x14ac:dyDescent="0.2">
      <c r="A603" s="224"/>
      <c r="B603" s="224"/>
      <c r="C603" s="224"/>
      <c r="D603" s="224"/>
      <c r="E603" s="224"/>
      <c r="F603" s="225"/>
      <c r="G603" s="224"/>
      <c r="H603" s="226"/>
      <c r="I603" s="275"/>
      <c r="K603" s="224"/>
      <c r="N603" s="228"/>
      <c r="V603" s="224"/>
      <c r="W603" s="224"/>
      <c r="X603" s="224"/>
      <c r="Y603" s="224"/>
      <c r="Z603" s="224"/>
      <c r="AA603" s="224"/>
      <c r="AB603" s="224"/>
      <c r="AC603" s="224"/>
    </row>
    <row r="604" spans="1:29" s="227" customFormat="1" x14ac:dyDescent="0.2">
      <c r="A604" s="224"/>
      <c r="B604" s="224"/>
      <c r="C604" s="224"/>
      <c r="D604" s="224"/>
      <c r="E604" s="224"/>
      <c r="F604" s="225"/>
      <c r="G604" s="224"/>
      <c r="H604" s="226"/>
      <c r="I604" s="275"/>
      <c r="K604" s="224"/>
      <c r="N604" s="228"/>
      <c r="V604" s="224"/>
      <c r="W604" s="224"/>
      <c r="X604" s="224"/>
      <c r="Y604" s="224"/>
      <c r="Z604" s="224"/>
      <c r="AA604" s="224"/>
      <c r="AB604" s="224"/>
      <c r="AC604" s="224"/>
    </row>
    <row r="605" spans="1:29" s="227" customFormat="1" x14ac:dyDescent="0.2">
      <c r="A605" s="224"/>
      <c r="B605" s="224"/>
      <c r="C605" s="224"/>
      <c r="D605" s="224"/>
      <c r="E605" s="224"/>
      <c r="F605" s="225"/>
      <c r="G605" s="224"/>
      <c r="H605" s="226"/>
      <c r="I605" s="275"/>
      <c r="K605" s="224"/>
      <c r="N605" s="228"/>
      <c r="V605" s="224"/>
      <c r="W605" s="224"/>
      <c r="X605" s="224"/>
      <c r="Y605" s="224"/>
      <c r="Z605" s="224"/>
      <c r="AA605" s="224"/>
      <c r="AB605" s="224"/>
      <c r="AC605" s="224"/>
    </row>
    <row r="606" spans="1:29" s="227" customFormat="1" x14ac:dyDescent="0.2">
      <c r="A606" s="224"/>
      <c r="B606" s="224"/>
      <c r="C606" s="224"/>
      <c r="D606" s="224"/>
      <c r="E606" s="224"/>
      <c r="F606" s="225"/>
      <c r="G606" s="224"/>
      <c r="H606" s="226"/>
      <c r="I606" s="275"/>
      <c r="K606" s="224"/>
      <c r="N606" s="228"/>
      <c r="V606" s="224"/>
      <c r="W606" s="224"/>
      <c r="X606" s="224"/>
      <c r="Y606" s="224"/>
      <c r="Z606" s="224"/>
      <c r="AA606" s="224"/>
      <c r="AB606" s="224"/>
      <c r="AC606" s="224"/>
    </row>
    <row r="607" spans="1:29" s="227" customFormat="1" x14ac:dyDescent="0.2">
      <c r="A607" s="224"/>
      <c r="B607" s="224"/>
      <c r="C607" s="224"/>
      <c r="D607" s="224"/>
      <c r="E607" s="224"/>
      <c r="F607" s="225"/>
      <c r="G607" s="224"/>
      <c r="H607" s="226"/>
      <c r="I607" s="275"/>
      <c r="K607" s="224"/>
      <c r="N607" s="228"/>
      <c r="V607" s="224"/>
      <c r="W607" s="224"/>
      <c r="X607" s="224"/>
      <c r="Y607" s="224"/>
      <c r="Z607" s="224"/>
      <c r="AA607" s="224"/>
      <c r="AB607" s="224"/>
      <c r="AC607" s="224"/>
    </row>
    <row r="608" spans="1:29" s="227" customFormat="1" x14ac:dyDescent="0.2">
      <c r="A608" s="224"/>
      <c r="B608" s="224"/>
      <c r="C608" s="224"/>
      <c r="D608" s="224"/>
      <c r="E608" s="224"/>
      <c r="F608" s="225"/>
      <c r="G608" s="224"/>
      <c r="H608" s="226"/>
      <c r="I608" s="275"/>
      <c r="K608" s="224"/>
      <c r="N608" s="228"/>
      <c r="V608" s="224"/>
      <c r="W608" s="224"/>
      <c r="X608" s="224"/>
      <c r="Y608" s="224"/>
      <c r="Z608" s="224"/>
      <c r="AA608" s="224"/>
      <c r="AB608" s="224"/>
      <c r="AC608" s="224"/>
    </row>
    <row r="609" spans="1:29" s="227" customFormat="1" x14ac:dyDescent="0.2">
      <c r="A609" s="224"/>
      <c r="B609" s="224"/>
      <c r="C609" s="224"/>
      <c r="D609" s="224"/>
      <c r="E609" s="224"/>
      <c r="F609" s="225"/>
      <c r="G609" s="224"/>
      <c r="H609" s="226"/>
      <c r="I609" s="275"/>
      <c r="K609" s="224"/>
      <c r="N609" s="228"/>
      <c r="V609" s="224"/>
      <c r="W609" s="224"/>
      <c r="X609" s="224"/>
      <c r="Y609" s="224"/>
      <c r="Z609" s="224"/>
      <c r="AA609" s="224"/>
      <c r="AB609" s="224"/>
      <c r="AC609" s="224"/>
    </row>
    <row r="610" spans="1:29" s="227" customFormat="1" x14ac:dyDescent="0.2">
      <c r="A610" s="224"/>
      <c r="B610" s="224"/>
      <c r="C610" s="224"/>
      <c r="D610" s="224"/>
      <c r="E610" s="224"/>
      <c r="F610" s="225"/>
      <c r="G610" s="224"/>
      <c r="H610" s="226"/>
      <c r="I610" s="275"/>
      <c r="K610" s="224"/>
      <c r="N610" s="228"/>
      <c r="V610" s="224"/>
      <c r="W610" s="224"/>
      <c r="X610" s="224"/>
      <c r="Y610" s="224"/>
      <c r="Z610" s="224"/>
      <c r="AA610" s="224"/>
      <c r="AB610" s="224"/>
      <c r="AC610" s="224"/>
    </row>
    <row r="611" spans="1:29" s="227" customFormat="1" x14ac:dyDescent="0.2">
      <c r="A611" s="224"/>
      <c r="B611" s="224"/>
      <c r="C611" s="224"/>
      <c r="D611" s="224"/>
      <c r="E611" s="224"/>
      <c r="F611" s="225"/>
      <c r="G611" s="224"/>
      <c r="H611" s="226"/>
      <c r="I611" s="275"/>
      <c r="K611" s="224"/>
      <c r="N611" s="228"/>
      <c r="V611" s="224"/>
      <c r="W611" s="224"/>
      <c r="X611" s="224"/>
      <c r="Y611" s="224"/>
      <c r="Z611" s="224"/>
      <c r="AA611" s="224"/>
      <c r="AB611" s="224"/>
      <c r="AC611" s="224"/>
    </row>
    <row r="612" spans="1:29" s="227" customFormat="1" x14ac:dyDescent="0.2">
      <c r="A612" s="224"/>
      <c r="B612" s="224"/>
      <c r="C612" s="224"/>
      <c r="D612" s="224"/>
      <c r="E612" s="224"/>
      <c r="F612" s="225"/>
      <c r="G612" s="224"/>
      <c r="H612" s="226"/>
      <c r="I612" s="275"/>
      <c r="K612" s="224"/>
      <c r="N612" s="228"/>
      <c r="V612" s="224"/>
      <c r="W612" s="224"/>
      <c r="X612" s="224"/>
      <c r="Y612" s="224"/>
      <c r="Z612" s="224"/>
      <c r="AA612" s="224"/>
      <c r="AB612" s="224"/>
      <c r="AC612" s="224"/>
    </row>
    <row r="613" spans="1:29" s="227" customFormat="1" x14ac:dyDescent="0.2">
      <c r="A613" s="224"/>
      <c r="B613" s="224"/>
      <c r="C613" s="224"/>
      <c r="D613" s="224"/>
      <c r="E613" s="224"/>
      <c r="F613" s="225"/>
      <c r="G613" s="224"/>
      <c r="H613" s="226"/>
      <c r="I613" s="275"/>
      <c r="K613" s="224"/>
      <c r="N613" s="228"/>
      <c r="V613" s="224"/>
      <c r="W613" s="224"/>
      <c r="X613" s="224"/>
      <c r="Y613" s="224"/>
      <c r="Z613" s="224"/>
      <c r="AA613" s="224"/>
      <c r="AB613" s="224"/>
      <c r="AC613" s="224"/>
    </row>
    <row r="614" spans="1:29" s="227" customFormat="1" x14ac:dyDescent="0.2">
      <c r="A614" s="224"/>
      <c r="B614" s="224"/>
      <c r="C614" s="224"/>
      <c r="D614" s="224"/>
      <c r="E614" s="224"/>
      <c r="F614" s="225"/>
      <c r="G614" s="224"/>
      <c r="H614" s="226"/>
      <c r="I614" s="275"/>
      <c r="K614" s="224"/>
      <c r="N614" s="228"/>
      <c r="V614" s="224"/>
      <c r="W614" s="224"/>
      <c r="X614" s="224"/>
      <c r="Y614" s="224"/>
      <c r="Z614" s="224"/>
      <c r="AA614" s="224"/>
      <c r="AB614" s="224"/>
      <c r="AC614" s="224"/>
    </row>
    <row r="615" spans="1:29" s="227" customFormat="1" x14ac:dyDescent="0.2">
      <c r="A615" s="224"/>
      <c r="B615" s="224"/>
      <c r="C615" s="224"/>
      <c r="D615" s="224"/>
      <c r="E615" s="224"/>
      <c r="F615" s="225"/>
      <c r="G615" s="224"/>
      <c r="H615" s="226"/>
      <c r="I615" s="275"/>
      <c r="K615" s="224"/>
      <c r="N615" s="228"/>
      <c r="V615" s="224"/>
      <c r="W615" s="224"/>
      <c r="X615" s="224"/>
      <c r="Y615" s="224"/>
      <c r="Z615" s="224"/>
      <c r="AA615" s="224"/>
      <c r="AB615" s="224"/>
      <c r="AC615" s="224"/>
    </row>
    <row r="616" spans="1:29" s="227" customFormat="1" x14ac:dyDescent="0.2">
      <c r="A616" s="224"/>
      <c r="B616" s="224"/>
      <c r="C616" s="224"/>
      <c r="D616" s="224"/>
      <c r="E616" s="224"/>
      <c r="F616" s="225"/>
      <c r="G616" s="224"/>
      <c r="H616" s="226"/>
      <c r="I616" s="275"/>
      <c r="K616" s="224"/>
      <c r="N616" s="228"/>
      <c r="V616" s="224"/>
      <c r="W616" s="224"/>
      <c r="X616" s="224"/>
      <c r="Y616" s="224"/>
      <c r="Z616" s="224"/>
      <c r="AA616" s="224"/>
      <c r="AB616" s="224"/>
      <c r="AC616" s="224"/>
    </row>
    <row r="617" spans="1:29" s="227" customFormat="1" x14ac:dyDescent="0.2">
      <c r="A617" s="224"/>
      <c r="B617" s="224"/>
      <c r="C617" s="224"/>
      <c r="D617" s="224"/>
      <c r="E617" s="224"/>
      <c r="F617" s="225"/>
      <c r="G617" s="224"/>
      <c r="H617" s="226"/>
      <c r="I617" s="275"/>
      <c r="K617" s="224"/>
      <c r="N617" s="228"/>
      <c r="V617" s="224"/>
      <c r="W617" s="224"/>
      <c r="X617" s="224"/>
      <c r="Y617" s="224"/>
      <c r="Z617" s="224"/>
      <c r="AA617" s="224"/>
      <c r="AB617" s="224"/>
      <c r="AC617" s="224"/>
    </row>
    <row r="618" spans="1:29" s="227" customFormat="1" x14ac:dyDescent="0.2">
      <c r="A618" s="224"/>
      <c r="B618" s="224"/>
      <c r="C618" s="224"/>
      <c r="D618" s="224"/>
      <c r="E618" s="224"/>
      <c r="F618" s="225"/>
      <c r="G618" s="224"/>
      <c r="H618" s="226"/>
      <c r="I618" s="275"/>
      <c r="K618" s="224"/>
      <c r="N618" s="228"/>
      <c r="V618" s="224"/>
      <c r="W618" s="224"/>
      <c r="X618" s="224"/>
      <c r="Y618" s="224"/>
      <c r="Z618" s="224"/>
      <c r="AA618" s="224"/>
      <c r="AB618" s="224"/>
      <c r="AC618" s="224"/>
    </row>
    <row r="619" spans="1:29" s="227" customFormat="1" x14ac:dyDescent="0.2">
      <c r="A619" s="224"/>
      <c r="B619" s="224"/>
      <c r="C619" s="224"/>
      <c r="D619" s="224"/>
      <c r="E619" s="224"/>
      <c r="F619" s="225"/>
      <c r="G619" s="224"/>
      <c r="H619" s="226"/>
      <c r="I619" s="275"/>
      <c r="K619" s="224"/>
      <c r="N619" s="228"/>
      <c r="V619" s="224"/>
      <c r="W619" s="224"/>
      <c r="X619" s="224"/>
      <c r="Y619" s="224"/>
      <c r="Z619" s="224"/>
      <c r="AA619" s="224"/>
      <c r="AB619" s="224"/>
      <c r="AC619" s="224"/>
    </row>
    <row r="620" spans="1:29" s="227" customFormat="1" x14ac:dyDescent="0.2">
      <c r="A620" s="224"/>
      <c r="B620" s="224"/>
      <c r="C620" s="224"/>
      <c r="D620" s="224"/>
      <c r="E620" s="224"/>
      <c r="F620" s="225"/>
      <c r="G620" s="224"/>
      <c r="H620" s="226"/>
      <c r="I620" s="275"/>
      <c r="K620" s="224"/>
      <c r="N620" s="228"/>
      <c r="V620" s="224"/>
      <c r="W620" s="224"/>
      <c r="X620" s="224"/>
      <c r="Y620" s="224"/>
      <c r="Z620" s="224"/>
      <c r="AA620" s="224"/>
      <c r="AB620" s="224"/>
      <c r="AC620" s="224"/>
    </row>
    <row r="621" spans="1:29" s="227" customFormat="1" x14ac:dyDescent="0.2">
      <c r="A621" s="224"/>
      <c r="B621" s="224"/>
      <c r="C621" s="224"/>
      <c r="D621" s="224"/>
      <c r="E621" s="224"/>
      <c r="F621" s="225"/>
      <c r="G621" s="224"/>
      <c r="H621" s="226"/>
      <c r="I621" s="275"/>
      <c r="K621" s="224"/>
      <c r="N621" s="228"/>
      <c r="V621" s="224"/>
      <c r="W621" s="224"/>
      <c r="X621" s="224"/>
      <c r="Y621" s="224"/>
      <c r="Z621" s="224"/>
      <c r="AA621" s="224"/>
      <c r="AB621" s="224"/>
      <c r="AC621" s="224"/>
    </row>
    <row r="622" spans="1:29" s="227" customFormat="1" x14ac:dyDescent="0.2">
      <c r="A622" s="224"/>
      <c r="B622" s="224"/>
      <c r="C622" s="224"/>
      <c r="D622" s="224"/>
      <c r="E622" s="224"/>
      <c r="F622" s="225"/>
      <c r="G622" s="224"/>
      <c r="H622" s="226"/>
      <c r="I622" s="275"/>
      <c r="K622" s="224"/>
      <c r="N622" s="228"/>
      <c r="V622" s="224"/>
      <c r="W622" s="224"/>
      <c r="X622" s="224"/>
      <c r="Y622" s="224"/>
      <c r="Z622" s="224"/>
      <c r="AA622" s="224"/>
      <c r="AB622" s="224"/>
      <c r="AC622" s="224"/>
    </row>
    <row r="623" spans="1:29" s="227" customFormat="1" x14ac:dyDescent="0.2">
      <c r="A623" s="224"/>
      <c r="B623" s="224"/>
      <c r="C623" s="224"/>
      <c r="D623" s="224"/>
      <c r="E623" s="224"/>
      <c r="F623" s="225"/>
      <c r="G623" s="224"/>
      <c r="H623" s="226"/>
      <c r="I623" s="275"/>
      <c r="K623" s="224"/>
      <c r="N623" s="228"/>
      <c r="V623" s="224"/>
      <c r="W623" s="224"/>
      <c r="X623" s="224"/>
      <c r="Y623" s="224"/>
      <c r="Z623" s="224"/>
      <c r="AA623" s="224"/>
      <c r="AB623" s="224"/>
      <c r="AC623" s="224"/>
    </row>
    <row r="624" spans="1:29" s="227" customFormat="1" x14ac:dyDescent="0.2">
      <c r="A624" s="224"/>
      <c r="B624" s="224"/>
      <c r="C624" s="224"/>
      <c r="D624" s="224"/>
      <c r="E624" s="224"/>
      <c r="F624" s="225"/>
      <c r="G624" s="224"/>
      <c r="H624" s="226"/>
      <c r="I624" s="275"/>
      <c r="K624" s="224"/>
      <c r="N624" s="228"/>
      <c r="V624" s="224"/>
      <c r="W624" s="224"/>
      <c r="X624" s="224"/>
      <c r="Y624" s="224"/>
      <c r="Z624" s="224"/>
      <c r="AA624" s="224"/>
      <c r="AB624" s="224"/>
      <c r="AC624" s="224"/>
    </row>
    <row r="625" spans="1:29" s="227" customFormat="1" x14ac:dyDescent="0.2">
      <c r="A625" s="224"/>
      <c r="B625" s="224"/>
      <c r="C625" s="224"/>
      <c r="D625" s="224"/>
      <c r="E625" s="224"/>
      <c r="F625" s="225"/>
      <c r="G625" s="224"/>
      <c r="H625" s="226"/>
      <c r="I625" s="275"/>
      <c r="K625" s="224"/>
      <c r="N625" s="228"/>
      <c r="V625" s="224"/>
      <c r="W625" s="224"/>
      <c r="X625" s="224"/>
      <c r="Y625" s="224"/>
      <c r="Z625" s="224"/>
      <c r="AA625" s="224"/>
      <c r="AB625" s="224"/>
      <c r="AC625" s="224"/>
    </row>
    <row r="626" spans="1:29" s="227" customFormat="1" x14ac:dyDescent="0.2">
      <c r="A626" s="224"/>
      <c r="B626" s="224"/>
      <c r="C626" s="224"/>
      <c r="D626" s="224"/>
      <c r="E626" s="224"/>
      <c r="F626" s="225"/>
      <c r="G626" s="224"/>
      <c r="H626" s="226"/>
      <c r="I626" s="275"/>
      <c r="K626" s="224"/>
      <c r="N626" s="228"/>
      <c r="V626" s="224"/>
      <c r="W626" s="224"/>
      <c r="X626" s="224"/>
      <c r="Y626" s="224"/>
      <c r="Z626" s="224"/>
      <c r="AA626" s="224"/>
      <c r="AB626" s="224"/>
      <c r="AC626" s="224"/>
    </row>
    <row r="627" spans="1:29" s="227" customFormat="1" x14ac:dyDescent="0.2">
      <c r="A627" s="224"/>
      <c r="B627" s="224"/>
      <c r="C627" s="224"/>
      <c r="D627" s="224"/>
      <c r="E627" s="224"/>
      <c r="F627" s="225"/>
      <c r="G627" s="224"/>
      <c r="H627" s="226"/>
      <c r="I627" s="275"/>
      <c r="K627" s="224"/>
      <c r="N627" s="228"/>
      <c r="V627" s="224"/>
      <c r="W627" s="224"/>
      <c r="X627" s="224"/>
      <c r="Y627" s="224"/>
      <c r="Z627" s="224"/>
      <c r="AA627" s="224"/>
      <c r="AB627" s="224"/>
      <c r="AC627" s="224"/>
    </row>
    <row r="628" spans="1:29" s="227" customFormat="1" x14ac:dyDescent="0.2">
      <c r="A628" s="224"/>
      <c r="B628" s="224"/>
      <c r="C628" s="224"/>
      <c r="D628" s="224"/>
      <c r="E628" s="224"/>
      <c r="F628" s="225"/>
      <c r="G628" s="224"/>
      <c r="H628" s="226"/>
      <c r="I628" s="275"/>
      <c r="K628" s="224"/>
      <c r="N628" s="228"/>
      <c r="V628" s="224"/>
      <c r="W628" s="224"/>
      <c r="X628" s="224"/>
      <c r="Y628" s="224"/>
      <c r="Z628" s="224"/>
      <c r="AA628" s="224"/>
      <c r="AB628" s="224"/>
      <c r="AC628" s="224"/>
    </row>
    <row r="629" spans="1:29" s="227" customFormat="1" x14ac:dyDescent="0.2">
      <c r="A629" s="224"/>
      <c r="B629" s="224"/>
      <c r="C629" s="224"/>
      <c r="D629" s="224"/>
      <c r="E629" s="224"/>
      <c r="F629" s="225"/>
      <c r="G629" s="224"/>
      <c r="H629" s="226"/>
      <c r="I629" s="275"/>
      <c r="K629" s="224"/>
      <c r="N629" s="228"/>
      <c r="V629" s="224"/>
      <c r="W629" s="224"/>
      <c r="X629" s="224"/>
      <c r="Y629" s="224"/>
      <c r="Z629" s="224"/>
      <c r="AA629" s="224"/>
      <c r="AB629" s="224"/>
      <c r="AC629" s="224"/>
    </row>
    <row r="630" spans="1:29" s="227" customFormat="1" x14ac:dyDescent="0.2">
      <c r="A630" s="224"/>
      <c r="B630" s="224"/>
      <c r="C630" s="224"/>
      <c r="D630" s="224"/>
      <c r="E630" s="224"/>
      <c r="F630" s="225"/>
      <c r="G630" s="224"/>
      <c r="H630" s="226"/>
      <c r="I630" s="275"/>
      <c r="K630" s="224"/>
      <c r="N630" s="228"/>
      <c r="V630" s="224"/>
      <c r="W630" s="224"/>
      <c r="X630" s="224"/>
      <c r="Y630" s="224"/>
      <c r="Z630" s="224"/>
      <c r="AA630" s="224"/>
      <c r="AB630" s="224"/>
      <c r="AC630" s="224"/>
    </row>
    <row r="631" spans="1:29" s="227" customFormat="1" x14ac:dyDescent="0.2">
      <c r="A631" s="224"/>
      <c r="B631" s="224"/>
      <c r="C631" s="224"/>
      <c r="D631" s="224"/>
      <c r="E631" s="224"/>
      <c r="F631" s="225"/>
      <c r="G631" s="224"/>
      <c r="H631" s="226"/>
      <c r="I631" s="275"/>
      <c r="K631" s="224"/>
      <c r="N631" s="228"/>
      <c r="V631" s="224"/>
      <c r="W631" s="224"/>
      <c r="X631" s="224"/>
      <c r="Y631" s="224"/>
      <c r="Z631" s="224"/>
      <c r="AA631" s="224"/>
      <c r="AB631" s="224"/>
      <c r="AC631" s="224"/>
    </row>
    <row r="632" spans="1:29" s="227" customFormat="1" x14ac:dyDescent="0.2">
      <c r="A632" s="224"/>
      <c r="B632" s="224"/>
      <c r="C632" s="224"/>
      <c r="D632" s="224"/>
      <c r="E632" s="224"/>
      <c r="F632" s="225"/>
      <c r="G632" s="224"/>
      <c r="H632" s="226"/>
      <c r="I632" s="275"/>
      <c r="K632" s="224"/>
      <c r="N632" s="228"/>
      <c r="V632" s="224"/>
      <c r="W632" s="224"/>
      <c r="X632" s="224"/>
      <c r="Y632" s="224"/>
      <c r="Z632" s="224"/>
      <c r="AA632" s="224"/>
      <c r="AB632" s="224"/>
      <c r="AC632" s="224"/>
    </row>
    <row r="633" spans="1:29" s="227" customFormat="1" x14ac:dyDescent="0.2">
      <c r="A633" s="224"/>
      <c r="B633" s="224"/>
      <c r="C633" s="224"/>
      <c r="D633" s="224"/>
      <c r="E633" s="224"/>
      <c r="F633" s="225"/>
      <c r="G633" s="224"/>
      <c r="H633" s="226"/>
      <c r="I633" s="275"/>
      <c r="K633" s="224"/>
      <c r="N633" s="228"/>
      <c r="V633" s="224"/>
      <c r="W633" s="224"/>
      <c r="X633" s="224"/>
      <c r="Y633" s="224"/>
      <c r="Z633" s="224"/>
      <c r="AA633" s="224"/>
      <c r="AB633" s="224"/>
      <c r="AC633" s="224"/>
    </row>
    <row r="634" spans="1:29" s="227" customFormat="1" x14ac:dyDescent="0.2">
      <c r="A634" s="224"/>
      <c r="B634" s="224"/>
      <c r="C634" s="224"/>
      <c r="D634" s="224"/>
      <c r="E634" s="224"/>
      <c r="F634" s="225"/>
      <c r="G634" s="224"/>
      <c r="H634" s="226"/>
      <c r="I634" s="275"/>
      <c r="K634" s="224"/>
      <c r="N634" s="228"/>
      <c r="V634" s="224"/>
      <c r="W634" s="224"/>
      <c r="X634" s="224"/>
      <c r="Y634" s="224"/>
      <c r="Z634" s="224"/>
      <c r="AA634" s="224"/>
      <c r="AB634" s="224"/>
      <c r="AC634" s="224"/>
    </row>
    <row r="635" spans="1:29" s="227" customFormat="1" x14ac:dyDescent="0.2">
      <c r="A635" s="224"/>
      <c r="B635" s="224"/>
      <c r="C635" s="224"/>
      <c r="D635" s="224"/>
      <c r="E635" s="224"/>
      <c r="F635" s="225"/>
      <c r="G635" s="224"/>
      <c r="H635" s="226"/>
      <c r="I635" s="275"/>
      <c r="K635" s="224"/>
      <c r="N635" s="228"/>
      <c r="V635" s="224"/>
      <c r="W635" s="224"/>
      <c r="X635" s="224"/>
      <c r="Y635" s="224"/>
      <c r="Z635" s="224"/>
      <c r="AA635" s="224"/>
      <c r="AB635" s="224"/>
      <c r="AC635" s="224"/>
    </row>
    <row r="636" spans="1:29" s="227" customFormat="1" x14ac:dyDescent="0.2">
      <c r="A636" s="224"/>
      <c r="B636" s="224"/>
      <c r="C636" s="224"/>
      <c r="D636" s="224"/>
      <c r="E636" s="224"/>
      <c r="F636" s="225"/>
      <c r="G636" s="224"/>
      <c r="H636" s="226"/>
      <c r="I636" s="275"/>
      <c r="K636" s="224"/>
      <c r="N636" s="228"/>
      <c r="V636" s="224"/>
      <c r="W636" s="224"/>
      <c r="X636" s="224"/>
      <c r="Y636" s="224"/>
      <c r="Z636" s="224"/>
      <c r="AA636" s="224"/>
      <c r="AB636" s="224"/>
      <c r="AC636" s="224"/>
    </row>
    <row r="637" spans="1:29" s="227" customFormat="1" x14ac:dyDescent="0.2">
      <c r="A637" s="224"/>
      <c r="B637" s="224"/>
      <c r="C637" s="224"/>
      <c r="D637" s="224"/>
      <c r="E637" s="224"/>
      <c r="F637" s="225"/>
      <c r="G637" s="224"/>
      <c r="H637" s="226"/>
      <c r="I637" s="275"/>
      <c r="K637" s="224"/>
      <c r="N637" s="228"/>
      <c r="V637" s="224"/>
      <c r="W637" s="224"/>
      <c r="X637" s="224"/>
      <c r="Y637" s="224"/>
      <c r="Z637" s="224"/>
      <c r="AA637" s="224"/>
      <c r="AB637" s="224"/>
      <c r="AC637" s="224"/>
    </row>
    <row r="638" spans="1:29" s="227" customFormat="1" x14ac:dyDescent="0.2">
      <c r="A638" s="224"/>
      <c r="B638" s="224"/>
      <c r="C638" s="224"/>
      <c r="D638" s="224"/>
      <c r="E638" s="224"/>
      <c r="F638" s="225"/>
      <c r="G638" s="224"/>
      <c r="H638" s="226"/>
      <c r="I638" s="275"/>
      <c r="K638" s="224"/>
      <c r="N638" s="228"/>
      <c r="V638" s="224"/>
      <c r="W638" s="224"/>
      <c r="X638" s="224"/>
      <c r="Y638" s="224"/>
      <c r="Z638" s="224"/>
      <c r="AA638" s="224"/>
      <c r="AB638" s="224"/>
      <c r="AC638" s="224"/>
    </row>
    <row r="639" spans="1:29" s="227" customFormat="1" x14ac:dyDescent="0.2">
      <c r="A639" s="224"/>
      <c r="B639" s="224"/>
      <c r="C639" s="224"/>
      <c r="D639" s="224"/>
      <c r="E639" s="224"/>
      <c r="F639" s="225"/>
      <c r="G639" s="224"/>
      <c r="H639" s="226"/>
      <c r="I639" s="275"/>
      <c r="K639" s="224"/>
      <c r="N639" s="228"/>
      <c r="V639" s="224"/>
      <c r="W639" s="224"/>
      <c r="X639" s="224"/>
      <c r="Y639" s="224"/>
      <c r="Z639" s="224"/>
      <c r="AA639" s="224"/>
      <c r="AB639" s="224"/>
      <c r="AC639" s="224"/>
    </row>
    <row r="640" spans="1:29" s="227" customFormat="1" x14ac:dyDescent="0.2">
      <c r="A640" s="224"/>
      <c r="B640" s="224"/>
      <c r="C640" s="224"/>
      <c r="D640" s="224"/>
      <c r="E640" s="224"/>
      <c r="F640" s="225"/>
      <c r="G640" s="224"/>
      <c r="H640" s="226"/>
      <c r="I640" s="275"/>
      <c r="K640" s="224"/>
      <c r="N640" s="228"/>
      <c r="V640" s="224"/>
      <c r="W640" s="224"/>
      <c r="X640" s="224"/>
      <c r="Y640" s="224"/>
      <c r="Z640" s="224"/>
      <c r="AA640" s="224"/>
      <c r="AB640" s="224"/>
      <c r="AC640" s="224"/>
    </row>
    <row r="641" spans="1:29" s="227" customFormat="1" x14ac:dyDescent="0.2">
      <c r="A641" s="224"/>
      <c r="B641" s="224"/>
      <c r="C641" s="224"/>
      <c r="D641" s="224"/>
      <c r="E641" s="224"/>
      <c r="F641" s="225"/>
      <c r="G641" s="224"/>
      <c r="H641" s="226"/>
      <c r="I641" s="275"/>
      <c r="K641" s="224"/>
      <c r="N641" s="228"/>
      <c r="V641" s="224"/>
      <c r="W641" s="224"/>
      <c r="X641" s="224"/>
      <c r="Y641" s="224"/>
      <c r="Z641" s="224"/>
      <c r="AA641" s="224"/>
      <c r="AB641" s="224"/>
      <c r="AC641" s="224"/>
    </row>
    <row r="642" spans="1:29" s="227" customFormat="1" x14ac:dyDescent="0.2">
      <c r="A642" s="224"/>
      <c r="B642" s="224"/>
      <c r="C642" s="224"/>
      <c r="D642" s="224"/>
      <c r="E642" s="224"/>
      <c r="F642" s="225"/>
      <c r="G642" s="224"/>
      <c r="H642" s="226"/>
      <c r="I642" s="275"/>
      <c r="K642" s="224"/>
      <c r="N642" s="228"/>
      <c r="V642" s="224"/>
      <c r="W642" s="224"/>
      <c r="X642" s="224"/>
      <c r="Y642" s="224"/>
      <c r="Z642" s="224"/>
      <c r="AA642" s="224"/>
      <c r="AB642" s="224"/>
      <c r="AC642" s="224"/>
    </row>
    <row r="643" spans="1:29" s="227" customFormat="1" x14ac:dyDescent="0.2">
      <c r="A643" s="224"/>
      <c r="B643" s="224"/>
      <c r="C643" s="224"/>
      <c r="D643" s="224"/>
      <c r="E643" s="224"/>
      <c r="F643" s="225"/>
      <c r="G643" s="224"/>
      <c r="H643" s="226"/>
      <c r="I643" s="275"/>
      <c r="K643" s="224"/>
      <c r="N643" s="228"/>
      <c r="V643" s="224"/>
      <c r="W643" s="224"/>
      <c r="X643" s="224"/>
      <c r="Y643" s="224"/>
      <c r="Z643" s="224"/>
      <c r="AA643" s="224"/>
      <c r="AB643" s="224"/>
      <c r="AC643" s="224"/>
    </row>
    <row r="644" spans="1:29" s="227" customFormat="1" x14ac:dyDescent="0.2">
      <c r="A644" s="224"/>
      <c r="B644" s="224"/>
      <c r="C644" s="224"/>
      <c r="D644" s="224"/>
      <c r="E644" s="224"/>
      <c r="F644" s="225"/>
      <c r="G644" s="224"/>
      <c r="H644" s="226"/>
      <c r="I644" s="275"/>
      <c r="K644" s="224"/>
      <c r="N644" s="228"/>
      <c r="V644" s="224"/>
      <c r="W644" s="224"/>
      <c r="X644" s="224"/>
      <c r="Y644" s="224"/>
      <c r="Z644" s="224"/>
      <c r="AA644" s="224"/>
      <c r="AB644" s="224"/>
      <c r="AC644" s="224"/>
    </row>
    <row r="645" spans="1:29" s="227" customFormat="1" x14ac:dyDescent="0.2">
      <c r="A645" s="224"/>
      <c r="B645" s="224"/>
      <c r="C645" s="224"/>
      <c r="D645" s="224"/>
      <c r="E645" s="224"/>
      <c r="F645" s="225"/>
      <c r="G645" s="224"/>
      <c r="H645" s="226"/>
      <c r="I645" s="275"/>
      <c r="K645" s="224"/>
      <c r="N645" s="228"/>
      <c r="V645" s="224"/>
      <c r="W645" s="224"/>
      <c r="X645" s="224"/>
      <c r="Y645" s="224"/>
      <c r="Z645" s="224"/>
      <c r="AA645" s="224"/>
      <c r="AB645" s="224"/>
      <c r="AC645" s="224"/>
    </row>
    <row r="646" spans="1:29" s="227" customFormat="1" x14ac:dyDescent="0.2">
      <c r="A646" s="224"/>
      <c r="B646" s="224"/>
      <c r="C646" s="224"/>
      <c r="D646" s="224"/>
      <c r="E646" s="224"/>
      <c r="F646" s="225"/>
      <c r="G646" s="224"/>
      <c r="H646" s="226"/>
      <c r="I646" s="275"/>
      <c r="K646" s="224"/>
      <c r="N646" s="228"/>
      <c r="V646" s="224"/>
      <c r="W646" s="224"/>
      <c r="X646" s="224"/>
      <c r="Y646" s="224"/>
      <c r="Z646" s="224"/>
      <c r="AA646" s="224"/>
      <c r="AB646" s="224"/>
      <c r="AC646" s="224"/>
    </row>
    <row r="647" spans="1:29" s="227" customFormat="1" x14ac:dyDescent="0.2">
      <c r="A647" s="224"/>
      <c r="B647" s="224"/>
      <c r="C647" s="224"/>
      <c r="D647" s="224"/>
      <c r="E647" s="224"/>
      <c r="F647" s="225"/>
      <c r="G647" s="224"/>
      <c r="H647" s="226"/>
      <c r="I647" s="275"/>
      <c r="K647" s="224"/>
      <c r="N647" s="228"/>
      <c r="V647" s="224"/>
      <c r="W647" s="224"/>
      <c r="X647" s="224"/>
      <c r="Y647" s="224"/>
      <c r="Z647" s="224"/>
      <c r="AA647" s="224"/>
      <c r="AB647" s="224"/>
      <c r="AC647" s="224"/>
    </row>
    <row r="648" spans="1:29" s="227" customFormat="1" x14ac:dyDescent="0.2">
      <c r="A648" s="224"/>
      <c r="B648" s="224"/>
      <c r="C648" s="224"/>
      <c r="D648" s="224"/>
      <c r="E648" s="224"/>
      <c r="F648" s="225"/>
      <c r="G648" s="224"/>
      <c r="H648" s="226"/>
      <c r="I648" s="275"/>
      <c r="K648" s="224"/>
      <c r="N648" s="228"/>
      <c r="V648" s="224"/>
      <c r="W648" s="224"/>
      <c r="X648" s="224"/>
      <c r="Y648" s="224"/>
      <c r="Z648" s="224"/>
      <c r="AA648" s="224"/>
      <c r="AB648" s="224"/>
      <c r="AC648" s="224"/>
    </row>
    <row r="649" spans="1:29" s="227" customFormat="1" x14ac:dyDescent="0.2">
      <c r="A649" s="224"/>
      <c r="B649" s="224"/>
      <c r="C649" s="224"/>
      <c r="D649" s="224"/>
      <c r="E649" s="224"/>
      <c r="F649" s="225"/>
      <c r="G649" s="224"/>
      <c r="H649" s="226"/>
      <c r="I649" s="275"/>
      <c r="K649" s="224"/>
      <c r="N649" s="228"/>
      <c r="V649" s="224"/>
      <c r="W649" s="224"/>
      <c r="X649" s="224"/>
      <c r="Y649" s="224"/>
      <c r="Z649" s="224"/>
      <c r="AA649" s="224"/>
      <c r="AB649" s="224"/>
      <c r="AC649" s="224"/>
    </row>
    <row r="650" spans="1:29" s="227" customFormat="1" x14ac:dyDescent="0.2">
      <c r="A650" s="224"/>
      <c r="B650" s="224"/>
      <c r="C650" s="224"/>
      <c r="D650" s="224"/>
      <c r="E650" s="224"/>
      <c r="F650" s="225"/>
      <c r="G650" s="224"/>
      <c r="H650" s="226"/>
      <c r="I650" s="275"/>
      <c r="K650" s="224"/>
      <c r="N650" s="228"/>
      <c r="V650" s="224"/>
      <c r="W650" s="224"/>
      <c r="X650" s="224"/>
      <c r="Y650" s="224"/>
      <c r="Z650" s="224"/>
      <c r="AA650" s="224"/>
      <c r="AB650" s="224"/>
      <c r="AC650" s="224"/>
    </row>
    <row r="651" spans="1:29" s="227" customFormat="1" x14ac:dyDescent="0.2">
      <c r="A651" s="224"/>
      <c r="B651" s="224"/>
      <c r="C651" s="224"/>
      <c r="D651" s="224"/>
      <c r="E651" s="224"/>
      <c r="F651" s="225"/>
      <c r="G651" s="224"/>
      <c r="H651" s="226"/>
      <c r="I651" s="275"/>
      <c r="K651" s="224"/>
      <c r="N651" s="228"/>
      <c r="V651" s="224"/>
      <c r="W651" s="224"/>
      <c r="X651" s="224"/>
      <c r="Y651" s="224"/>
      <c r="Z651" s="224"/>
      <c r="AA651" s="224"/>
      <c r="AB651" s="224"/>
      <c r="AC651" s="224"/>
    </row>
    <row r="652" spans="1:29" s="227" customFormat="1" x14ac:dyDescent="0.2">
      <c r="A652" s="224"/>
      <c r="B652" s="224"/>
      <c r="C652" s="224"/>
      <c r="D652" s="224"/>
      <c r="E652" s="224"/>
      <c r="F652" s="225"/>
      <c r="G652" s="224"/>
      <c r="H652" s="226"/>
      <c r="I652" s="275"/>
      <c r="K652" s="224"/>
      <c r="N652" s="228"/>
      <c r="V652" s="224"/>
      <c r="W652" s="224"/>
      <c r="X652" s="224"/>
      <c r="Y652" s="224"/>
      <c r="Z652" s="224"/>
      <c r="AA652" s="224"/>
      <c r="AB652" s="224"/>
      <c r="AC652" s="224"/>
    </row>
    <row r="653" spans="1:29" s="227" customFormat="1" x14ac:dyDescent="0.2">
      <c r="A653" s="224"/>
      <c r="B653" s="224"/>
      <c r="C653" s="224"/>
      <c r="D653" s="224"/>
      <c r="E653" s="224"/>
      <c r="F653" s="225"/>
      <c r="G653" s="224"/>
      <c r="H653" s="226"/>
      <c r="I653" s="275"/>
      <c r="K653" s="224"/>
      <c r="N653" s="228"/>
      <c r="V653" s="224"/>
      <c r="W653" s="224"/>
      <c r="X653" s="224"/>
      <c r="Y653" s="224"/>
      <c r="Z653" s="224"/>
      <c r="AA653" s="224"/>
      <c r="AB653" s="224"/>
      <c r="AC653" s="224"/>
    </row>
    <row r="654" spans="1:29" s="227" customFormat="1" x14ac:dyDescent="0.2">
      <c r="A654" s="224"/>
      <c r="B654" s="224"/>
      <c r="C654" s="224"/>
      <c r="D654" s="224"/>
      <c r="E654" s="224"/>
      <c r="F654" s="225"/>
      <c r="G654" s="224"/>
      <c r="H654" s="226"/>
      <c r="I654" s="275"/>
      <c r="K654" s="224"/>
      <c r="N654" s="228"/>
      <c r="V654" s="224"/>
      <c r="W654" s="224"/>
      <c r="X654" s="224"/>
      <c r="Y654" s="224"/>
      <c r="Z654" s="224"/>
      <c r="AA654" s="224"/>
      <c r="AB654" s="224"/>
      <c r="AC654" s="224"/>
    </row>
    <row r="655" spans="1:29" s="227" customFormat="1" x14ac:dyDescent="0.2">
      <c r="A655" s="224"/>
      <c r="B655" s="224"/>
      <c r="C655" s="224"/>
      <c r="D655" s="224"/>
      <c r="E655" s="224"/>
      <c r="F655" s="225"/>
      <c r="G655" s="224"/>
      <c r="H655" s="226"/>
      <c r="I655" s="275"/>
      <c r="K655" s="224"/>
      <c r="N655" s="228"/>
      <c r="V655" s="224"/>
      <c r="W655" s="224"/>
      <c r="X655" s="224"/>
      <c r="Y655" s="224"/>
      <c r="Z655" s="224"/>
      <c r="AA655" s="224"/>
      <c r="AB655" s="224"/>
      <c r="AC655" s="224"/>
    </row>
    <row r="656" spans="1:29" s="227" customFormat="1" x14ac:dyDescent="0.2">
      <c r="A656" s="224"/>
      <c r="B656" s="224"/>
      <c r="C656" s="224"/>
      <c r="D656" s="224"/>
      <c r="E656" s="224"/>
      <c r="F656" s="225"/>
      <c r="G656" s="224"/>
      <c r="H656" s="226"/>
      <c r="I656" s="275"/>
      <c r="K656" s="224"/>
      <c r="N656" s="228"/>
      <c r="V656" s="224"/>
      <c r="W656" s="224"/>
      <c r="X656" s="224"/>
      <c r="Y656" s="224"/>
      <c r="Z656" s="224"/>
      <c r="AA656" s="224"/>
      <c r="AB656" s="224"/>
      <c r="AC656" s="224"/>
    </row>
    <row r="657" spans="1:29" s="227" customFormat="1" x14ac:dyDescent="0.2">
      <c r="A657" s="224"/>
      <c r="B657" s="224"/>
      <c r="C657" s="224"/>
      <c r="D657" s="224"/>
      <c r="E657" s="224"/>
      <c r="F657" s="225"/>
      <c r="G657" s="224"/>
      <c r="H657" s="226"/>
      <c r="I657" s="275"/>
      <c r="K657" s="224"/>
      <c r="N657" s="228"/>
      <c r="V657" s="224"/>
      <c r="W657" s="224"/>
      <c r="X657" s="224"/>
      <c r="Y657" s="224"/>
      <c r="Z657" s="224"/>
      <c r="AA657" s="224"/>
      <c r="AB657" s="224"/>
      <c r="AC657" s="224"/>
    </row>
    <row r="658" spans="1:29" s="227" customFormat="1" x14ac:dyDescent="0.2">
      <c r="A658" s="224"/>
      <c r="B658" s="224"/>
      <c r="C658" s="224"/>
      <c r="D658" s="224"/>
      <c r="E658" s="224"/>
      <c r="F658" s="225"/>
      <c r="G658" s="224"/>
      <c r="H658" s="226"/>
      <c r="I658" s="275"/>
      <c r="K658" s="224"/>
      <c r="N658" s="228"/>
      <c r="V658" s="224"/>
      <c r="W658" s="224"/>
      <c r="X658" s="224"/>
      <c r="Y658" s="224"/>
      <c r="Z658" s="224"/>
      <c r="AA658" s="224"/>
      <c r="AB658" s="224"/>
      <c r="AC658" s="224"/>
    </row>
    <row r="659" spans="1:29" s="227" customFormat="1" x14ac:dyDescent="0.2">
      <c r="A659" s="224"/>
      <c r="B659" s="224"/>
      <c r="C659" s="224"/>
      <c r="D659" s="224"/>
      <c r="E659" s="224"/>
      <c r="F659" s="225"/>
      <c r="G659" s="224"/>
      <c r="H659" s="226"/>
      <c r="I659" s="275"/>
      <c r="K659" s="224"/>
      <c r="N659" s="228"/>
      <c r="V659" s="224"/>
      <c r="W659" s="224"/>
      <c r="X659" s="224"/>
      <c r="Y659" s="224"/>
      <c r="Z659" s="224"/>
      <c r="AA659" s="224"/>
      <c r="AB659" s="224"/>
      <c r="AC659" s="224"/>
    </row>
    <row r="660" spans="1:29" s="227" customFormat="1" x14ac:dyDescent="0.2">
      <c r="A660" s="224"/>
      <c r="B660" s="224"/>
      <c r="C660" s="224"/>
      <c r="D660" s="224"/>
      <c r="E660" s="224"/>
      <c r="F660" s="225"/>
      <c r="G660" s="224"/>
      <c r="H660" s="226"/>
      <c r="I660" s="275"/>
      <c r="K660" s="224"/>
      <c r="N660" s="228"/>
      <c r="V660" s="224"/>
      <c r="W660" s="224"/>
      <c r="X660" s="224"/>
      <c r="Y660" s="224"/>
      <c r="Z660" s="224"/>
      <c r="AA660" s="224"/>
      <c r="AB660" s="224"/>
      <c r="AC660" s="224"/>
    </row>
    <row r="661" spans="1:29" s="227" customFormat="1" x14ac:dyDescent="0.2">
      <c r="A661" s="224"/>
      <c r="B661" s="224"/>
      <c r="C661" s="224"/>
      <c r="D661" s="224"/>
      <c r="E661" s="224"/>
      <c r="F661" s="225"/>
      <c r="G661" s="224"/>
      <c r="H661" s="226"/>
      <c r="I661" s="275"/>
      <c r="K661" s="224"/>
      <c r="N661" s="228"/>
      <c r="V661" s="224"/>
      <c r="W661" s="224"/>
      <c r="X661" s="224"/>
      <c r="Y661" s="224"/>
      <c r="Z661" s="224"/>
      <c r="AA661" s="224"/>
      <c r="AB661" s="224"/>
      <c r="AC661" s="224"/>
    </row>
    <row r="662" spans="1:29" s="227" customFormat="1" x14ac:dyDescent="0.2">
      <c r="A662" s="224"/>
      <c r="B662" s="224"/>
      <c r="C662" s="224"/>
      <c r="D662" s="224"/>
      <c r="E662" s="224"/>
      <c r="F662" s="225"/>
      <c r="G662" s="224"/>
      <c r="H662" s="226"/>
      <c r="I662" s="275"/>
      <c r="K662" s="224"/>
      <c r="N662" s="228"/>
      <c r="V662" s="224"/>
      <c r="W662" s="224"/>
      <c r="X662" s="224"/>
      <c r="Y662" s="224"/>
      <c r="Z662" s="224"/>
      <c r="AA662" s="224"/>
      <c r="AB662" s="224"/>
      <c r="AC662" s="224"/>
    </row>
    <row r="663" spans="1:29" s="227" customFormat="1" x14ac:dyDescent="0.2">
      <c r="A663" s="224"/>
      <c r="B663" s="224"/>
      <c r="C663" s="224"/>
      <c r="D663" s="224"/>
      <c r="E663" s="224"/>
      <c r="F663" s="225"/>
      <c r="G663" s="224"/>
      <c r="H663" s="226"/>
      <c r="I663" s="275"/>
      <c r="K663" s="224"/>
      <c r="N663" s="228"/>
      <c r="V663" s="224"/>
      <c r="W663" s="224"/>
      <c r="X663" s="224"/>
      <c r="Y663" s="224"/>
      <c r="Z663" s="224"/>
      <c r="AA663" s="224"/>
      <c r="AB663" s="224"/>
      <c r="AC663" s="224"/>
    </row>
    <row r="664" spans="1:29" s="227" customFormat="1" x14ac:dyDescent="0.2">
      <c r="A664" s="224"/>
      <c r="B664" s="224"/>
      <c r="C664" s="224"/>
      <c r="D664" s="224"/>
      <c r="E664" s="224"/>
      <c r="F664" s="225"/>
      <c r="G664" s="224"/>
      <c r="H664" s="226"/>
      <c r="I664" s="275"/>
      <c r="K664" s="224"/>
      <c r="N664" s="228"/>
      <c r="V664" s="224"/>
      <c r="W664" s="224"/>
      <c r="X664" s="224"/>
      <c r="Y664" s="224"/>
      <c r="Z664" s="224"/>
      <c r="AA664" s="224"/>
      <c r="AB664" s="224"/>
      <c r="AC664" s="224"/>
    </row>
    <row r="665" spans="1:29" s="227" customFormat="1" x14ac:dyDescent="0.2">
      <c r="A665" s="224"/>
      <c r="B665" s="224"/>
      <c r="C665" s="224"/>
      <c r="D665" s="224"/>
      <c r="E665" s="224"/>
      <c r="F665" s="225"/>
      <c r="G665" s="224"/>
      <c r="H665" s="226"/>
      <c r="I665" s="275"/>
      <c r="K665" s="224"/>
      <c r="N665" s="228"/>
      <c r="V665" s="224"/>
      <c r="W665" s="224"/>
      <c r="X665" s="224"/>
      <c r="Y665" s="224"/>
      <c r="Z665" s="224"/>
      <c r="AA665" s="224"/>
      <c r="AB665" s="224"/>
      <c r="AC665" s="224"/>
    </row>
    <row r="666" spans="1:29" s="227" customFormat="1" x14ac:dyDescent="0.2">
      <c r="A666" s="224"/>
      <c r="B666" s="224"/>
      <c r="C666" s="224"/>
      <c r="D666" s="224"/>
      <c r="E666" s="224"/>
      <c r="F666" s="225"/>
      <c r="G666" s="224"/>
      <c r="H666" s="226"/>
      <c r="I666" s="275"/>
      <c r="K666" s="224"/>
      <c r="N666" s="228"/>
      <c r="V666" s="224"/>
      <c r="W666" s="224"/>
      <c r="X666" s="224"/>
      <c r="Y666" s="224"/>
      <c r="Z666" s="224"/>
      <c r="AA666" s="224"/>
      <c r="AB666" s="224"/>
      <c r="AC666" s="224"/>
    </row>
    <row r="667" spans="1:29" s="227" customFormat="1" x14ac:dyDescent="0.2">
      <c r="A667" s="224"/>
      <c r="B667" s="224"/>
      <c r="C667" s="224"/>
      <c r="D667" s="224"/>
      <c r="E667" s="224"/>
      <c r="F667" s="225"/>
      <c r="G667" s="224"/>
      <c r="H667" s="226"/>
      <c r="I667" s="275"/>
      <c r="K667" s="224"/>
      <c r="N667" s="228"/>
      <c r="V667" s="224"/>
      <c r="W667" s="224"/>
      <c r="X667" s="224"/>
      <c r="Y667" s="224"/>
      <c r="Z667" s="224"/>
      <c r="AA667" s="224"/>
      <c r="AB667" s="224"/>
      <c r="AC667" s="224"/>
    </row>
    <row r="668" spans="1:29" s="227" customFormat="1" x14ac:dyDescent="0.2">
      <c r="A668" s="224"/>
      <c r="B668" s="224"/>
      <c r="C668" s="224"/>
      <c r="D668" s="224"/>
      <c r="E668" s="224"/>
      <c r="F668" s="225"/>
      <c r="G668" s="224"/>
      <c r="H668" s="226"/>
      <c r="I668" s="275"/>
      <c r="K668" s="224"/>
      <c r="N668" s="228"/>
      <c r="V668" s="224"/>
      <c r="W668" s="224"/>
      <c r="X668" s="224"/>
      <c r="Y668" s="224"/>
      <c r="Z668" s="224"/>
      <c r="AA668" s="224"/>
      <c r="AB668" s="224"/>
      <c r="AC668" s="224"/>
    </row>
    <row r="669" spans="1:29" s="227" customFormat="1" x14ac:dyDescent="0.2">
      <c r="A669" s="224"/>
      <c r="B669" s="224"/>
      <c r="C669" s="224"/>
      <c r="D669" s="224"/>
      <c r="E669" s="224"/>
      <c r="F669" s="225"/>
      <c r="G669" s="224"/>
      <c r="H669" s="226"/>
      <c r="I669" s="275"/>
      <c r="K669" s="224"/>
      <c r="N669" s="228"/>
      <c r="V669" s="224"/>
      <c r="W669" s="224"/>
      <c r="X669" s="224"/>
      <c r="Y669" s="224"/>
      <c r="Z669" s="224"/>
      <c r="AA669" s="224"/>
      <c r="AB669" s="224"/>
      <c r="AC669" s="224"/>
    </row>
    <row r="670" spans="1:29" s="227" customFormat="1" x14ac:dyDescent="0.2">
      <c r="A670" s="224"/>
      <c r="B670" s="224"/>
      <c r="C670" s="224"/>
      <c r="D670" s="224"/>
      <c r="E670" s="224"/>
      <c r="F670" s="225"/>
      <c r="G670" s="224"/>
      <c r="H670" s="226"/>
      <c r="I670" s="275"/>
      <c r="K670" s="224"/>
      <c r="N670" s="228"/>
      <c r="V670" s="224"/>
      <c r="W670" s="224"/>
      <c r="X670" s="224"/>
      <c r="Y670" s="224"/>
      <c r="Z670" s="224"/>
      <c r="AA670" s="224"/>
      <c r="AB670" s="224"/>
      <c r="AC670" s="224"/>
    </row>
    <row r="671" spans="1:29" s="227" customFormat="1" x14ac:dyDescent="0.2">
      <c r="A671" s="224"/>
      <c r="B671" s="224"/>
      <c r="C671" s="224"/>
      <c r="D671" s="224"/>
      <c r="E671" s="224"/>
      <c r="F671" s="225"/>
      <c r="G671" s="224"/>
      <c r="H671" s="226"/>
      <c r="I671" s="275"/>
      <c r="K671" s="224"/>
      <c r="N671" s="228"/>
      <c r="V671" s="224"/>
      <c r="W671" s="224"/>
      <c r="X671" s="224"/>
      <c r="Y671" s="224"/>
      <c r="Z671" s="224"/>
      <c r="AA671" s="224"/>
      <c r="AB671" s="224"/>
      <c r="AC671" s="224"/>
    </row>
    <row r="672" spans="1:29" s="227" customFormat="1" x14ac:dyDescent="0.2">
      <c r="A672" s="224"/>
      <c r="B672" s="224"/>
      <c r="C672" s="224"/>
      <c r="D672" s="224"/>
      <c r="E672" s="224"/>
      <c r="F672" s="225"/>
      <c r="G672" s="224"/>
      <c r="H672" s="226"/>
      <c r="I672" s="275"/>
      <c r="K672" s="224"/>
      <c r="N672" s="228"/>
      <c r="V672" s="224"/>
      <c r="W672" s="224"/>
      <c r="X672" s="224"/>
      <c r="Y672" s="224"/>
      <c r="Z672" s="224"/>
      <c r="AA672" s="224"/>
      <c r="AB672" s="224"/>
      <c r="AC672" s="224"/>
    </row>
    <row r="673" spans="1:29" s="227" customFormat="1" x14ac:dyDescent="0.2">
      <c r="A673" s="224"/>
      <c r="B673" s="224"/>
      <c r="C673" s="224"/>
      <c r="D673" s="224"/>
      <c r="E673" s="224"/>
      <c r="F673" s="225"/>
      <c r="G673" s="224"/>
      <c r="H673" s="226"/>
      <c r="I673" s="275"/>
      <c r="K673" s="224"/>
      <c r="N673" s="228"/>
      <c r="V673" s="224"/>
      <c r="W673" s="224"/>
      <c r="X673" s="224"/>
      <c r="Y673" s="224"/>
      <c r="Z673" s="224"/>
      <c r="AA673" s="224"/>
      <c r="AB673" s="224"/>
      <c r="AC673" s="224"/>
    </row>
    <row r="674" spans="1:29" s="227" customFormat="1" x14ac:dyDescent="0.2">
      <c r="A674" s="224"/>
      <c r="B674" s="224"/>
      <c r="C674" s="224"/>
      <c r="D674" s="224"/>
      <c r="E674" s="224"/>
      <c r="F674" s="225"/>
      <c r="G674" s="224"/>
      <c r="H674" s="226"/>
      <c r="I674" s="275"/>
      <c r="K674" s="224"/>
      <c r="N674" s="228"/>
      <c r="V674" s="224"/>
      <c r="W674" s="224"/>
      <c r="X674" s="224"/>
      <c r="Y674" s="224"/>
      <c r="Z674" s="224"/>
      <c r="AA674" s="224"/>
      <c r="AB674" s="224"/>
      <c r="AC674" s="224"/>
    </row>
    <row r="675" spans="1:29" s="227" customFormat="1" x14ac:dyDescent="0.2">
      <c r="A675" s="224"/>
      <c r="B675" s="224"/>
      <c r="C675" s="224"/>
      <c r="D675" s="224"/>
      <c r="E675" s="224"/>
      <c r="F675" s="225"/>
      <c r="G675" s="224"/>
      <c r="H675" s="226"/>
      <c r="I675" s="275"/>
      <c r="K675" s="224"/>
      <c r="N675" s="228"/>
      <c r="V675" s="224"/>
      <c r="W675" s="224"/>
      <c r="X675" s="224"/>
      <c r="Y675" s="224"/>
      <c r="Z675" s="224"/>
      <c r="AA675" s="224"/>
      <c r="AB675" s="224"/>
      <c r="AC675" s="224"/>
    </row>
    <row r="676" spans="1:29" s="227" customFormat="1" x14ac:dyDescent="0.2">
      <c r="A676" s="224"/>
      <c r="B676" s="224"/>
      <c r="C676" s="224"/>
      <c r="D676" s="224"/>
      <c r="E676" s="224"/>
      <c r="F676" s="225"/>
      <c r="G676" s="224"/>
      <c r="H676" s="226"/>
      <c r="I676" s="275"/>
      <c r="K676" s="224"/>
      <c r="N676" s="228"/>
      <c r="V676" s="224"/>
      <c r="W676" s="224"/>
      <c r="X676" s="224"/>
      <c r="Y676" s="224"/>
      <c r="Z676" s="224"/>
      <c r="AA676" s="224"/>
      <c r="AB676" s="224"/>
      <c r="AC676" s="224"/>
    </row>
    <row r="677" spans="1:29" s="227" customFormat="1" x14ac:dyDescent="0.2">
      <c r="A677" s="224"/>
      <c r="B677" s="224"/>
      <c r="C677" s="224"/>
      <c r="D677" s="224"/>
      <c r="E677" s="224"/>
      <c r="F677" s="225"/>
      <c r="G677" s="224"/>
      <c r="H677" s="226"/>
      <c r="I677" s="275"/>
      <c r="K677" s="224"/>
      <c r="N677" s="228"/>
      <c r="V677" s="224"/>
      <c r="W677" s="224"/>
      <c r="X677" s="224"/>
      <c r="Y677" s="224"/>
      <c r="Z677" s="224"/>
      <c r="AA677" s="224"/>
      <c r="AB677" s="224"/>
      <c r="AC677" s="224"/>
    </row>
    <row r="678" spans="1:29" s="227" customFormat="1" x14ac:dyDescent="0.2">
      <c r="A678" s="224"/>
      <c r="B678" s="224"/>
      <c r="C678" s="224"/>
      <c r="D678" s="224"/>
      <c r="E678" s="224"/>
      <c r="F678" s="225"/>
      <c r="G678" s="224"/>
      <c r="H678" s="226"/>
      <c r="I678" s="275"/>
      <c r="K678" s="224"/>
      <c r="N678" s="228"/>
      <c r="V678" s="224"/>
      <c r="W678" s="224"/>
      <c r="X678" s="224"/>
      <c r="Y678" s="224"/>
      <c r="Z678" s="224"/>
      <c r="AA678" s="224"/>
      <c r="AB678" s="224"/>
      <c r="AC678" s="224"/>
    </row>
    <row r="679" spans="1:29" s="227" customFormat="1" x14ac:dyDescent="0.2">
      <c r="A679" s="224"/>
      <c r="B679" s="224"/>
      <c r="C679" s="224"/>
      <c r="D679" s="224"/>
      <c r="E679" s="224"/>
      <c r="F679" s="225"/>
      <c r="G679" s="224"/>
      <c r="H679" s="226"/>
      <c r="I679" s="275"/>
      <c r="K679" s="224"/>
      <c r="N679" s="228"/>
      <c r="V679" s="224"/>
      <c r="W679" s="224"/>
      <c r="X679" s="224"/>
      <c r="Y679" s="224"/>
      <c r="Z679" s="224"/>
      <c r="AA679" s="224"/>
      <c r="AB679" s="224"/>
      <c r="AC679" s="224"/>
    </row>
    <row r="680" spans="1:29" s="227" customFormat="1" x14ac:dyDescent="0.2">
      <c r="A680" s="224"/>
      <c r="B680" s="224"/>
      <c r="C680" s="224"/>
      <c r="D680" s="224"/>
      <c r="E680" s="224"/>
      <c r="F680" s="225"/>
      <c r="G680" s="224"/>
      <c r="H680" s="477"/>
      <c r="K680" s="224"/>
      <c r="N680" s="228"/>
      <c r="V680" s="224"/>
      <c r="W680" s="224"/>
      <c r="X680" s="224"/>
      <c r="Y680" s="224"/>
      <c r="Z680" s="224"/>
      <c r="AA680" s="224"/>
      <c r="AB680" s="224"/>
      <c r="AC680" s="224"/>
    </row>
    <row r="681" spans="1:29" s="227" customFormat="1" x14ac:dyDescent="0.2">
      <c r="A681" s="224"/>
      <c r="B681" s="224"/>
      <c r="C681" s="224"/>
      <c r="D681" s="224"/>
      <c r="E681" s="224"/>
      <c r="F681" s="225"/>
      <c r="G681" s="224"/>
      <c r="H681" s="477"/>
      <c r="K681" s="224"/>
      <c r="N681" s="228"/>
      <c r="V681" s="224"/>
      <c r="W681" s="224"/>
      <c r="X681" s="224"/>
      <c r="Y681" s="224"/>
      <c r="Z681" s="224"/>
      <c r="AA681" s="224"/>
      <c r="AB681" s="224"/>
      <c r="AC681" s="224"/>
    </row>
    <row r="682" spans="1:29" s="227" customFormat="1" x14ac:dyDescent="0.2">
      <c r="A682" s="224"/>
      <c r="B682" s="224"/>
      <c r="C682" s="224"/>
      <c r="D682" s="224"/>
      <c r="E682" s="224"/>
      <c r="F682" s="225"/>
      <c r="G682" s="224"/>
      <c r="H682" s="477"/>
      <c r="K682" s="224"/>
      <c r="N682" s="228"/>
      <c r="V682" s="224"/>
      <c r="W682" s="224"/>
      <c r="X682" s="224"/>
      <c r="Y682" s="224"/>
      <c r="Z682" s="224"/>
      <c r="AA682" s="224"/>
      <c r="AB682" s="224"/>
      <c r="AC682" s="224"/>
    </row>
    <row r="683" spans="1:29" s="227" customFormat="1" x14ac:dyDescent="0.2">
      <c r="A683" s="224"/>
      <c r="B683" s="224"/>
      <c r="C683" s="224"/>
      <c r="D683" s="224"/>
      <c r="E683" s="224"/>
      <c r="F683" s="225"/>
      <c r="G683" s="224"/>
      <c r="H683" s="477"/>
      <c r="K683" s="224"/>
      <c r="N683" s="228"/>
      <c r="V683" s="224"/>
      <c r="W683" s="224"/>
      <c r="X683" s="224"/>
      <c r="Y683" s="224"/>
      <c r="Z683" s="224"/>
      <c r="AA683" s="224"/>
      <c r="AB683" s="224"/>
      <c r="AC683" s="224"/>
    </row>
    <row r="684" spans="1:29" s="227" customFormat="1" x14ac:dyDescent="0.2">
      <c r="A684" s="224"/>
      <c r="B684" s="224"/>
      <c r="C684" s="224"/>
      <c r="D684" s="224"/>
      <c r="E684" s="224"/>
      <c r="F684" s="225"/>
      <c r="G684" s="224"/>
      <c r="H684" s="477"/>
      <c r="K684" s="224"/>
      <c r="N684" s="228"/>
      <c r="V684" s="224"/>
      <c r="W684" s="224"/>
      <c r="X684" s="224"/>
      <c r="Y684" s="224"/>
      <c r="Z684" s="224"/>
      <c r="AA684" s="224"/>
      <c r="AB684" s="224"/>
      <c r="AC684" s="224"/>
    </row>
    <row r="685" spans="1:29" s="227" customFormat="1" x14ac:dyDescent="0.2">
      <c r="A685" s="224"/>
      <c r="B685" s="224"/>
      <c r="C685" s="224"/>
      <c r="D685" s="224"/>
      <c r="E685" s="224"/>
      <c r="F685" s="225"/>
      <c r="G685" s="224"/>
      <c r="H685" s="477"/>
      <c r="K685" s="224"/>
      <c r="N685" s="228"/>
      <c r="V685" s="224"/>
      <c r="W685" s="224"/>
      <c r="X685" s="224"/>
      <c r="Y685" s="224"/>
      <c r="Z685" s="224"/>
      <c r="AA685" s="224"/>
      <c r="AB685" s="224"/>
      <c r="AC685" s="224"/>
    </row>
    <row r="686" spans="1:29" s="227" customFormat="1" x14ac:dyDescent="0.2">
      <c r="A686" s="224"/>
      <c r="B686" s="224"/>
      <c r="C686" s="224"/>
      <c r="D686" s="224"/>
      <c r="E686" s="224"/>
      <c r="F686" s="225"/>
      <c r="G686" s="224"/>
      <c r="H686" s="477"/>
      <c r="K686" s="224"/>
      <c r="N686" s="228"/>
      <c r="V686" s="224"/>
      <c r="W686" s="224"/>
      <c r="X686" s="224"/>
      <c r="Y686" s="224"/>
      <c r="Z686" s="224"/>
      <c r="AA686" s="224"/>
      <c r="AB686" s="224"/>
      <c r="AC686" s="224"/>
    </row>
    <row r="687" spans="1:29" s="227" customFormat="1" x14ac:dyDescent="0.2">
      <c r="A687" s="224"/>
      <c r="B687" s="224"/>
      <c r="C687" s="224"/>
      <c r="D687" s="224"/>
      <c r="E687" s="224"/>
      <c r="F687" s="225"/>
      <c r="G687" s="224"/>
      <c r="H687" s="477"/>
      <c r="K687" s="224"/>
      <c r="N687" s="228"/>
      <c r="V687" s="224"/>
      <c r="W687" s="224"/>
      <c r="X687" s="224"/>
      <c r="Y687" s="224"/>
      <c r="Z687" s="224"/>
      <c r="AA687" s="224"/>
      <c r="AB687" s="224"/>
      <c r="AC687" s="224"/>
    </row>
    <row r="688" spans="1:29" s="227" customFormat="1" x14ac:dyDescent="0.2">
      <c r="A688" s="224"/>
      <c r="B688" s="224"/>
      <c r="C688" s="224"/>
      <c r="D688" s="224"/>
      <c r="E688" s="224"/>
      <c r="F688" s="225"/>
      <c r="G688" s="224"/>
      <c r="H688" s="477"/>
      <c r="K688" s="224"/>
      <c r="N688" s="228"/>
      <c r="V688" s="224"/>
      <c r="W688" s="224"/>
      <c r="X688" s="224"/>
      <c r="Y688" s="224"/>
      <c r="Z688" s="224"/>
      <c r="AA688" s="224"/>
      <c r="AB688" s="224"/>
      <c r="AC688" s="224"/>
    </row>
    <row r="689" spans="1:29" s="227" customFormat="1" x14ac:dyDescent="0.2">
      <c r="A689" s="224"/>
      <c r="B689" s="224"/>
      <c r="C689" s="224"/>
      <c r="D689" s="224"/>
      <c r="E689" s="224"/>
      <c r="F689" s="225"/>
      <c r="G689" s="224"/>
      <c r="H689" s="477"/>
      <c r="K689" s="224"/>
      <c r="N689" s="228"/>
      <c r="V689" s="224"/>
      <c r="W689" s="224"/>
      <c r="X689" s="224"/>
      <c r="Y689" s="224"/>
      <c r="Z689" s="224"/>
      <c r="AA689" s="224"/>
      <c r="AB689" s="224"/>
      <c r="AC689" s="224"/>
    </row>
    <row r="690" spans="1:29" s="227" customFormat="1" x14ac:dyDescent="0.2">
      <c r="A690" s="224"/>
      <c r="B690" s="224"/>
      <c r="C690" s="224"/>
      <c r="D690" s="224"/>
      <c r="E690" s="224"/>
      <c r="F690" s="225"/>
      <c r="G690" s="224"/>
      <c r="H690" s="477"/>
      <c r="K690" s="224"/>
      <c r="N690" s="228"/>
      <c r="V690" s="224"/>
      <c r="W690" s="224"/>
      <c r="X690" s="224"/>
      <c r="Y690" s="224"/>
      <c r="Z690" s="224"/>
      <c r="AA690" s="224"/>
      <c r="AB690" s="224"/>
      <c r="AC690" s="224"/>
    </row>
    <row r="691" spans="1:29" s="227" customFormat="1" x14ac:dyDescent="0.2">
      <c r="A691" s="224"/>
      <c r="B691" s="224"/>
      <c r="C691" s="224"/>
      <c r="D691" s="224"/>
      <c r="E691" s="224"/>
      <c r="F691" s="225"/>
      <c r="G691" s="224"/>
      <c r="H691" s="477"/>
      <c r="K691" s="224"/>
      <c r="N691" s="228"/>
      <c r="V691" s="224"/>
      <c r="W691" s="224"/>
      <c r="X691" s="224"/>
      <c r="Y691" s="224"/>
      <c r="Z691" s="224"/>
      <c r="AA691" s="224"/>
      <c r="AB691" s="224"/>
      <c r="AC691" s="224"/>
    </row>
    <row r="692" spans="1:29" s="227" customFormat="1" x14ac:dyDescent="0.2">
      <c r="A692" s="224"/>
      <c r="B692" s="224"/>
      <c r="C692" s="224"/>
      <c r="D692" s="224"/>
      <c r="E692" s="224"/>
      <c r="F692" s="225"/>
      <c r="G692" s="224"/>
      <c r="H692" s="477"/>
      <c r="K692" s="224"/>
      <c r="N692" s="228"/>
      <c r="V692" s="224"/>
      <c r="W692" s="224"/>
      <c r="X692" s="224"/>
      <c r="Y692" s="224"/>
      <c r="Z692" s="224"/>
      <c r="AA692" s="224"/>
      <c r="AB692" s="224"/>
      <c r="AC692" s="224"/>
    </row>
    <row r="693" spans="1:29" s="227" customFormat="1" x14ac:dyDescent="0.2">
      <c r="A693" s="224"/>
      <c r="B693" s="224"/>
      <c r="C693" s="224"/>
      <c r="D693" s="224"/>
      <c r="E693" s="224"/>
      <c r="F693" s="225"/>
      <c r="G693" s="224"/>
      <c r="H693" s="477"/>
      <c r="K693" s="224"/>
      <c r="N693" s="228"/>
      <c r="V693" s="224"/>
      <c r="W693" s="224"/>
      <c r="X693" s="224"/>
      <c r="Y693" s="224"/>
      <c r="Z693" s="224"/>
      <c r="AA693" s="224"/>
      <c r="AB693" s="224"/>
      <c r="AC693" s="224"/>
    </row>
  </sheetData>
  <mergeCells count="34">
    <mergeCell ref="G16:G17"/>
    <mergeCell ref="G31:G32"/>
    <mergeCell ref="E114:E115"/>
    <mergeCell ref="C129:C130"/>
    <mergeCell ref="R13:R14"/>
    <mergeCell ref="S13:S14"/>
    <mergeCell ref="T13:T14"/>
    <mergeCell ref="U13:U14"/>
    <mergeCell ref="B15:C15"/>
    <mergeCell ref="D15:E15"/>
    <mergeCell ref="F15:G15"/>
    <mergeCell ref="H15:I15"/>
    <mergeCell ref="L13:L14"/>
    <mergeCell ref="M13:M14"/>
    <mergeCell ref="N13:N14"/>
    <mergeCell ref="O13:O14"/>
    <mergeCell ref="P13:P14"/>
    <mergeCell ref="Q13:Q14"/>
    <mergeCell ref="B2:U2"/>
    <mergeCell ref="B3:U3"/>
    <mergeCell ref="B6:C6"/>
    <mergeCell ref="B7:C7"/>
    <mergeCell ref="B11:C14"/>
    <mergeCell ref="D11:E14"/>
    <mergeCell ref="F11:G14"/>
    <mergeCell ref="H11:I14"/>
    <mergeCell ref="J11:J14"/>
    <mergeCell ref="K11:K14"/>
    <mergeCell ref="L11:U11"/>
    <mergeCell ref="L12:M12"/>
    <mergeCell ref="N12:O12"/>
    <mergeCell ref="P12:Q12"/>
    <mergeCell ref="R12:S12"/>
    <mergeCell ref="T12:U12"/>
  </mergeCells>
  <pageMargins left="0.27559055118110237" right="0.31496062992125984" top="0.43307086614173229" bottom="0.47244094488188981" header="0.31496062992125984" footer="0.31496062992125984"/>
  <pageSetup paperSize="8" scale="65" orientation="landscape" horizontalDpi="4294967293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3"/>
  <sheetViews>
    <sheetView topLeftCell="D13" zoomScale="70" zoomScaleNormal="70" zoomScalePageLayoutView="50" workbookViewId="0">
      <pane ySplit="1740" topLeftCell="A25" activePane="bottomLeft"/>
      <selection activeCell="F17" sqref="F17"/>
      <selection pane="bottomLeft" activeCell="O16" sqref="O16:O17"/>
    </sheetView>
  </sheetViews>
  <sheetFormatPr defaultColWidth="9.109375" defaultRowHeight="15" x14ac:dyDescent="0.25"/>
  <cols>
    <col min="1" max="1" width="2.109375" style="152" customWidth="1"/>
    <col min="2" max="2" width="4.88671875" style="157" customWidth="1"/>
    <col min="3" max="3" width="35.6640625" style="152" customWidth="1"/>
    <col min="4" max="5" width="3" style="157" customWidth="1"/>
    <col min="6" max="6" width="40.109375" style="152" customWidth="1"/>
    <col min="7" max="7" width="3.88671875" style="157" customWidth="1"/>
    <col min="8" max="9" width="3.44140625" style="157" customWidth="1"/>
    <col min="10" max="10" width="49.88671875" style="152" customWidth="1"/>
    <col min="11" max="11" width="15.6640625" style="152" customWidth="1"/>
    <col min="12" max="12" width="15.6640625" style="158" customWidth="1"/>
    <col min="13" max="13" width="15.6640625" style="159" customWidth="1"/>
    <col min="14" max="16" width="15.6640625" style="158" customWidth="1"/>
    <col min="17" max="17" width="17.33203125" style="157" customWidth="1"/>
    <col min="18" max="18" width="18.33203125" style="152" bestFit="1" customWidth="1"/>
    <col min="19" max="16384" width="9.109375" style="152"/>
  </cols>
  <sheetData>
    <row r="1" spans="1:38" ht="17.399999999999999" x14ac:dyDescent="0.3">
      <c r="B1" s="930" t="s">
        <v>197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</row>
    <row r="2" spans="1:38" ht="17.399999999999999" x14ac:dyDescent="0.3">
      <c r="B2" s="930" t="s">
        <v>178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</row>
    <row r="3" spans="1:38" ht="17.399999999999999" x14ac:dyDescent="0.3">
      <c r="B3" s="930" t="s">
        <v>198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</row>
    <row r="4" spans="1:38" ht="17.399999999999999" x14ac:dyDescent="0.3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38" ht="17.399999999999999" x14ac:dyDescent="0.3">
      <c r="B5" s="929" t="s">
        <v>304</v>
      </c>
      <c r="C5" s="929"/>
      <c r="D5" s="479" t="s">
        <v>305</v>
      </c>
      <c r="E5" s="480" t="s">
        <v>306</v>
      </c>
      <c r="F5" s="480"/>
      <c r="G5" s="480"/>
      <c r="H5" s="231"/>
      <c r="I5" s="480"/>
      <c r="J5" s="223"/>
      <c r="K5" s="478"/>
      <c r="L5" s="478"/>
      <c r="M5" s="478"/>
      <c r="N5" s="478"/>
      <c r="O5" s="478"/>
      <c r="P5" s="478"/>
    </row>
    <row r="6" spans="1:38" ht="17.399999999999999" x14ac:dyDescent="0.3">
      <c r="B6" s="929" t="s">
        <v>307</v>
      </c>
      <c r="C6" s="929"/>
      <c r="D6" s="479" t="s">
        <v>305</v>
      </c>
      <c r="E6" s="481" t="s">
        <v>308</v>
      </c>
      <c r="F6" s="480"/>
      <c r="G6" s="480"/>
      <c r="H6" s="231"/>
      <c r="I6" s="482"/>
      <c r="J6" s="223"/>
      <c r="K6" s="478"/>
      <c r="L6" s="478"/>
      <c r="M6" s="478"/>
      <c r="N6" s="478"/>
      <c r="O6" s="478"/>
      <c r="P6" s="478"/>
    </row>
    <row r="7" spans="1:38" ht="15.6" x14ac:dyDescent="0.3">
      <c r="B7" s="483"/>
      <c r="C7" s="483"/>
      <c r="D7" s="479"/>
      <c r="E7" s="484" t="s">
        <v>309</v>
      </c>
      <c r="F7" s="483"/>
      <c r="G7" s="483"/>
      <c r="H7" s="231"/>
      <c r="I7" s="482"/>
      <c r="J7" s="156"/>
      <c r="K7" s="153"/>
      <c r="L7" s="154"/>
      <c r="M7" s="155"/>
      <c r="N7" s="154"/>
      <c r="O7" s="154"/>
      <c r="P7" s="154"/>
    </row>
    <row r="8" spans="1:38" ht="15.6" x14ac:dyDescent="0.3">
      <c r="B8" s="483"/>
      <c r="C8" s="483"/>
      <c r="D8" s="479"/>
      <c r="E8" s="484" t="s">
        <v>310</v>
      </c>
      <c r="F8" s="483"/>
      <c r="G8" s="483"/>
      <c r="H8" s="231"/>
      <c r="I8" s="482"/>
    </row>
    <row r="9" spans="1:38" ht="15.6" thickBot="1" x14ac:dyDescent="0.3">
      <c r="B9" s="244"/>
      <c r="C9" s="244"/>
      <c r="D9" s="236"/>
      <c r="E9" s="245"/>
      <c r="F9" s="244"/>
      <c r="G9" s="244"/>
      <c r="H9" s="238"/>
      <c r="I9" s="239"/>
    </row>
    <row r="10" spans="1:38" s="161" customFormat="1" ht="26.25" customHeight="1" x14ac:dyDescent="0.25">
      <c r="A10" s="160"/>
      <c r="B10" s="921" t="s">
        <v>108</v>
      </c>
      <c r="C10" s="922"/>
      <c r="D10" s="925" t="s">
        <v>275</v>
      </c>
      <c r="E10" s="922"/>
      <c r="F10" s="926"/>
      <c r="G10" s="922" t="s">
        <v>276</v>
      </c>
      <c r="H10" s="922"/>
      <c r="I10" s="922"/>
      <c r="J10" s="926"/>
      <c r="K10" s="916" t="s">
        <v>182</v>
      </c>
      <c r="L10" s="918" t="s">
        <v>274</v>
      </c>
      <c r="M10" s="919"/>
      <c r="N10" s="919"/>
      <c r="O10" s="919"/>
      <c r="P10" s="920"/>
      <c r="Q10" s="936" t="s">
        <v>196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</row>
    <row r="11" spans="1:38" s="161" customFormat="1" ht="25.5" customHeight="1" x14ac:dyDescent="0.25">
      <c r="A11" s="160"/>
      <c r="B11" s="923"/>
      <c r="C11" s="924"/>
      <c r="D11" s="927"/>
      <c r="E11" s="924"/>
      <c r="F11" s="928"/>
      <c r="G11" s="924"/>
      <c r="H11" s="924"/>
      <c r="I11" s="924"/>
      <c r="J11" s="928"/>
      <c r="K11" s="917"/>
      <c r="L11" s="162" t="s">
        <v>277</v>
      </c>
      <c r="M11" s="162" t="s">
        <v>278</v>
      </c>
      <c r="N11" s="162" t="s">
        <v>279</v>
      </c>
      <c r="O11" s="162" t="s">
        <v>280</v>
      </c>
      <c r="P11" s="162" t="s">
        <v>281</v>
      </c>
      <c r="Q11" s="937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</row>
    <row r="12" spans="1:38" s="163" customFormat="1" ht="16.2" thickBot="1" x14ac:dyDescent="0.35">
      <c r="A12" s="160"/>
      <c r="B12" s="938" t="s">
        <v>4</v>
      </c>
      <c r="C12" s="939"/>
      <c r="D12" s="940" t="s">
        <v>5</v>
      </c>
      <c r="E12" s="939"/>
      <c r="F12" s="941"/>
      <c r="G12" s="939" t="s">
        <v>6</v>
      </c>
      <c r="H12" s="939"/>
      <c r="I12" s="939"/>
      <c r="J12" s="941"/>
      <c r="K12" s="485" t="s">
        <v>7</v>
      </c>
      <c r="L12" s="486" t="s">
        <v>8</v>
      </c>
      <c r="M12" s="487" t="s">
        <v>9</v>
      </c>
      <c r="N12" s="486" t="s">
        <v>10</v>
      </c>
      <c r="O12" s="486" t="s">
        <v>11</v>
      </c>
      <c r="P12" s="486" t="s">
        <v>12</v>
      </c>
      <c r="Q12" s="488" t="s">
        <v>13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</row>
    <row r="13" spans="1:38" ht="48" customHeight="1" x14ac:dyDescent="0.25">
      <c r="B13" s="892" t="s">
        <v>24</v>
      </c>
      <c r="C13" s="489" t="s">
        <v>284</v>
      </c>
      <c r="D13" s="490">
        <v>1</v>
      </c>
      <c r="E13" s="491">
        <v>1</v>
      </c>
      <c r="F13" s="492" t="s">
        <v>283</v>
      </c>
      <c r="G13" s="490">
        <v>1</v>
      </c>
      <c r="H13" s="491">
        <v>1</v>
      </c>
      <c r="I13" s="491">
        <v>1</v>
      </c>
      <c r="J13" s="489" t="s">
        <v>282</v>
      </c>
      <c r="K13" s="510" t="s">
        <v>316</v>
      </c>
      <c r="L13" s="493">
        <v>0.15</v>
      </c>
      <c r="M13" s="493">
        <v>0.15</v>
      </c>
      <c r="N13" s="494">
        <v>0.2</v>
      </c>
      <c r="O13" s="493">
        <v>0.25</v>
      </c>
      <c r="P13" s="493">
        <v>0.3</v>
      </c>
      <c r="Q13" s="495">
        <v>0.3</v>
      </c>
    </row>
    <row r="14" spans="1:38" x14ac:dyDescent="0.25">
      <c r="B14" s="893"/>
      <c r="C14" s="164"/>
      <c r="D14" s="169">
        <v>1</v>
      </c>
      <c r="E14" s="170">
        <v>2</v>
      </c>
      <c r="F14" s="932" t="s">
        <v>285</v>
      </c>
      <c r="G14" s="500">
        <v>1</v>
      </c>
      <c r="H14" s="500">
        <v>2</v>
      </c>
      <c r="I14" s="500">
        <v>1</v>
      </c>
      <c r="J14" s="503" t="s">
        <v>286</v>
      </c>
      <c r="K14" s="899" t="s">
        <v>316</v>
      </c>
      <c r="L14" s="943">
        <v>4.6E-5</v>
      </c>
      <c r="M14" s="943">
        <v>4.6E-5</v>
      </c>
      <c r="N14" s="943">
        <v>4.6E-5</v>
      </c>
      <c r="O14" s="943">
        <v>4.6E-5</v>
      </c>
      <c r="P14" s="943">
        <v>4.6E-5</v>
      </c>
      <c r="Q14" s="945">
        <v>4.6E-5</v>
      </c>
    </row>
    <row r="15" spans="1:38" x14ac:dyDescent="0.25">
      <c r="B15" s="891"/>
      <c r="C15" s="496"/>
      <c r="D15" s="497"/>
      <c r="E15" s="498"/>
      <c r="F15" s="942"/>
      <c r="G15" s="165"/>
      <c r="H15" s="165"/>
      <c r="I15" s="165"/>
      <c r="J15" s="164"/>
      <c r="K15" s="900"/>
      <c r="L15" s="944"/>
      <c r="M15" s="944"/>
      <c r="N15" s="944"/>
      <c r="O15" s="944"/>
      <c r="P15" s="944"/>
      <c r="Q15" s="946"/>
    </row>
    <row r="16" spans="1:38" x14ac:dyDescent="0.25">
      <c r="B16" s="890" t="s">
        <v>119</v>
      </c>
      <c r="C16" s="931" t="s">
        <v>287</v>
      </c>
      <c r="D16" s="499">
        <v>2</v>
      </c>
      <c r="E16" s="500">
        <v>1</v>
      </c>
      <c r="F16" s="501" t="s">
        <v>288</v>
      </c>
      <c r="G16" s="500">
        <v>2</v>
      </c>
      <c r="H16" s="500">
        <v>1</v>
      </c>
      <c r="I16" s="500">
        <v>1</v>
      </c>
      <c r="J16" s="502" t="s">
        <v>188</v>
      </c>
      <c r="K16" s="901" t="s">
        <v>316</v>
      </c>
      <c r="L16" s="912">
        <v>0.96209999999999996</v>
      </c>
      <c r="M16" s="914">
        <v>0.96589999999999998</v>
      </c>
      <c r="N16" s="912">
        <v>0.96960000000000002</v>
      </c>
      <c r="O16" s="912">
        <v>0.97319999999999995</v>
      </c>
      <c r="P16" s="912">
        <v>0.97660000000000002</v>
      </c>
      <c r="Q16" s="906">
        <v>0.97660000000000002</v>
      </c>
    </row>
    <row r="17" spans="2:17" x14ac:dyDescent="0.25">
      <c r="B17" s="891"/>
      <c r="C17" s="932"/>
      <c r="D17" s="171"/>
      <c r="E17" s="165"/>
      <c r="F17" s="166"/>
      <c r="G17" s="165"/>
      <c r="H17" s="165"/>
      <c r="I17" s="165"/>
      <c r="J17" s="164"/>
      <c r="K17" s="902"/>
      <c r="L17" s="913"/>
      <c r="M17" s="915"/>
      <c r="N17" s="913"/>
      <c r="O17" s="913"/>
      <c r="P17" s="913"/>
      <c r="Q17" s="907"/>
    </row>
    <row r="18" spans="2:17" x14ac:dyDescent="0.25">
      <c r="B18" s="890" t="s">
        <v>31</v>
      </c>
      <c r="C18" s="931" t="s">
        <v>289</v>
      </c>
      <c r="D18" s="499">
        <v>3</v>
      </c>
      <c r="E18" s="500">
        <v>1</v>
      </c>
      <c r="F18" s="931" t="s">
        <v>290</v>
      </c>
      <c r="G18" s="500">
        <v>3</v>
      </c>
      <c r="H18" s="500">
        <v>1</v>
      </c>
      <c r="I18" s="500">
        <v>1</v>
      </c>
      <c r="J18" s="502" t="s">
        <v>99</v>
      </c>
      <c r="K18" s="901" t="s">
        <v>316</v>
      </c>
      <c r="L18" s="904">
        <v>0.2</v>
      </c>
      <c r="M18" s="909">
        <v>0.4</v>
      </c>
      <c r="N18" s="904">
        <v>0.6</v>
      </c>
      <c r="O18" s="904">
        <v>0.8</v>
      </c>
      <c r="P18" s="904">
        <v>1</v>
      </c>
      <c r="Q18" s="897">
        <v>1</v>
      </c>
    </row>
    <row r="19" spans="2:17" x14ac:dyDescent="0.25">
      <c r="B19" s="891"/>
      <c r="C19" s="932"/>
      <c r="D19" s="171"/>
      <c r="E19" s="165"/>
      <c r="F19" s="932"/>
      <c r="G19" s="165"/>
      <c r="H19" s="165"/>
      <c r="I19" s="165"/>
      <c r="J19" s="164"/>
      <c r="K19" s="902"/>
      <c r="L19" s="908"/>
      <c r="M19" s="910"/>
      <c r="N19" s="908"/>
      <c r="O19" s="908"/>
      <c r="P19" s="908"/>
      <c r="Q19" s="911"/>
    </row>
    <row r="20" spans="2:17" x14ac:dyDescent="0.25">
      <c r="B20" s="894" t="s">
        <v>34</v>
      </c>
      <c r="C20" s="933" t="s">
        <v>291</v>
      </c>
      <c r="D20" s="499">
        <v>4</v>
      </c>
      <c r="E20" s="500">
        <v>1</v>
      </c>
      <c r="F20" s="501" t="s">
        <v>292</v>
      </c>
      <c r="G20" s="500">
        <v>4</v>
      </c>
      <c r="H20" s="500">
        <v>1</v>
      </c>
      <c r="I20" s="500">
        <v>1</v>
      </c>
      <c r="J20" s="862" t="s">
        <v>293</v>
      </c>
      <c r="K20" s="511" t="s">
        <v>316</v>
      </c>
      <c r="L20" s="505" t="s">
        <v>295</v>
      </c>
      <c r="M20" s="506" t="s">
        <v>296</v>
      </c>
      <c r="N20" s="505" t="s">
        <v>296</v>
      </c>
      <c r="O20" s="505" t="s">
        <v>296</v>
      </c>
      <c r="P20" s="505" t="s">
        <v>296</v>
      </c>
      <c r="Q20" s="504" t="s">
        <v>297</v>
      </c>
    </row>
    <row r="21" spans="2:17" ht="15.6" customHeight="1" x14ac:dyDescent="0.25">
      <c r="B21" s="895"/>
      <c r="C21" s="934"/>
      <c r="D21" s="171"/>
      <c r="E21" s="165"/>
      <c r="F21" s="166"/>
      <c r="G21" s="499">
        <v>4</v>
      </c>
      <c r="H21" s="500">
        <v>1</v>
      </c>
      <c r="I21" s="500">
        <v>2</v>
      </c>
      <c r="J21" s="931" t="s">
        <v>294</v>
      </c>
      <c r="K21" s="901" t="s">
        <v>316</v>
      </c>
      <c r="L21" s="904">
        <v>1</v>
      </c>
      <c r="M21" s="904">
        <v>1</v>
      </c>
      <c r="N21" s="904">
        <v>1</v>
      </c>
      <c r="O21" s="904">
        <v>1</v>
      </c>
      <c r="P21" s="904">
        <v>1</v>
      </c>
      <c r="Q21" s="897">
        <v>1</v>
      </c>
    </row>
    <row r="22" spans="2:17" ht="16.2" customHeight="1" thickBot="1" x14ac:dyDescent="0.3">
      <c r="B22" s="896"/>
      <c r="C22" s="172"/>
      <c r="D22" s="173"/>
      <c r="E22" s="174"/>
      <c r="F22" s="175"/>
      <c r="G22" s="173"/>
      <c r="H22" s="174"/>
      <c r="I22" s="174"/>
      <c r="J22" s="935"/>
      <c r="K22" s="903"/>
      <c r="L22" s="905"/>
      <c r="M22" s="905"/>
      <c r="N22" s="905"/>
      <c r="O22" s="905"/>
      <c r="P22" s="905"/>
      <c r="Q22" s="898"/>
    </row>
    <row r="24" spans="2:17" x14ac:dyDescent="0.25">
      <c r="L24" s="470"/>
      <c r="M24" s="507" t="s">
        <v>640</v>
      </c>
      <c r="N24" s="507"/>
      <c r="O24" s="507"/>
      <c r="P24" s="507"/>
      <c r="Q24" s="160"/>
    </row>
    <row r="25" spans="2:17" x14ac:dyDescent="0.25">
      <c r="L25" s="470"/>
      <c r="M25" s="507"/>
      <c r="N25" s="507"/>
      <c r="O25" s="507"/>
      <c r="P25" s="507"/>
      <c r="Q25" s="160"/>
    </row>
    <row r="26" spans="2:17" ht="15.6" x14ac:dyDescent="0.25">
      <c r="L26" s="473"/>
      <c r="M26" s="508" t="s">
        <v>269</v>
      </c>
      <c r="N26" s="508"/>
      <c r="O26" s="508"/>
      <c r="P26" s="508"/>
      <c r="Q26" s="160"/>
    </row>
    <row r="27" spans="2:17" ht="15.6" x14ac:dyDescent="0.25">
      <c r="L27" s="473"/>
      <c r="M27" s="508" t="s">
        <v>179</v>
      </c>
      <c r="N27" s="508"/>
      <c r="O27" s="508"/>
      <c r="P27" s="508"/>
      <c r="Q27" s="160"/>
    </row>
    <row r="28" spans="2:17" ht="15.6" x14ac:dyDescent="0.25">
      <c r="L28" s="473"/>
      <c r="M28" s="508"/>
      <c r="N28" s="508"/>
      <c r="O28" s="508"/>
      <c r="P28" s="508"/>
      <c r="Q28" s="160"/>
    </row>
    <row r="29" spans="2:17" ht="15.6" x14ac:dyDescent="0.25">
      <c r="L29" s="473"/>
      <c r="M29" s="508"/>
      <c r="N29" s="508"/>
      <c r="O29" s="508"/>
      <c r="P29" s="508"/>
      <c r="Q29" s="160"/>
    </row>
    <row r="30" spans="2:17" x14ac:dyDescent="0.25">
      <c r="L30" s="470"/>
      <c r="M30" s="507"/>
      <c r="N30" s="507"/>
      <c r="O30" s="507"/>
      <c r="P30" s="507"/>
      <c r="Q30" s="160"/>
    </row>
    <row r="31" spans="2:17" ht="15.6" x14ac:dyDescent="0.25">
      <c r="L31" s="470"/>
      <c r="M31" s="509" t="s">
        <v>641</v>
      </c>
      <c r="N31" s="507"/>
      <c r="O31" s="507"/>
      <c r="P31" s="507"/>
      <c r="Q31" s="160"/>
    </row>
    <row r="32" spans="2:17" ht="15.6" x14ac:dyDescent="0.25">
      <c r="L32" s="470"/>
      <c r="M32" s="508" t="s">
        <v>642</v>
      </c>
      <c r="N32" s="508"/>
      <c r="O32" s="507"/>
      <c r="P32" s="507"/>
      <c r="Q32" s="160"/>
    </row>
    <row r="33" spans="12:17" ht="15.6" x14ac:dyDescent="0.25">
      <c r="L33" s="470"/>
      <c r="M33" s="508" t="s">
        <v>643</v>
      </c>
      <c r="N33" s="508"/>
      <c r="O33" s="507"/>
      <c r="P33" s="507"/>
      <c r="Q33" s="160"/>
    </row>
  </sheetData>
  <mergeCells count="52">
    <mergeCell ref="C18:C19"/>
    <mergeCell ref="F18:F19"/>
    <mergeCell ref="C20:C21"/>
    <mergeCell ref="J21:J22"/>
    <mergeCell ref="Q10:Q11"/>
    <mergeCell ref="B12:C12"/>
    <mergeCell ref="D12:F12"/>
    <mergeCell ref="G12:J12"/>
    <mergeCell ref="F14:F15"/>
    <mergeCell ref="C16:C17"/>
    <mergeCell ref="L14:L15"/>
    <mergeCell ref="M14:M15"/>
    <mergeCell ref="N14:N15"/>
    <mergeCell ref="O14:O15"/>
    <mergeCell ref="P14:P15"/>
    <mergeCell ref="Q14:Q15"/>
    <mergeCell ref="B5:C5"/>
    <mergeCell ref="B6:C6"/>
    <mergeCell ref="B1:Q1"/>
    <mergeCell ref="B2:Q2"/>
    <mergeCell ref="B3:Q3"/>
    <mergeCell ref="K10:K11"/>
    <mergeCell ref="L10:P10"/>
    <mergeCell ref="B10:C11"/>
    <mergeCell ref="D10:F11"/>
    <mergeCell ref="G10:J11"/>
    <mergeCell ref="L16:L17"/>
    <mergeCell ref="M16:M17"/>
    <mergeCell ref="N16:N17"/>
    <mergeCell ref="O16:O17"/>
    <mergeCell ref="P16:P17"/>
    <mergeCell ref="M18:M19"/>
    <mergeCell ref="N18:N19"/>
    <mergeCell ref="O18:O19"/>
    <mergeCell ref="P18:P19"/>
    <mergeCell ref="Q18:Q19"/>
    <mergeCell ref="B16:B17"/>
    <mergeCell ref="B13:B15"/>
    <mergeCell ref="B18:B19"/>
    <mergeCell ref="B20:B22"/>
    <mergeCell ref="Q21:Q22"/>
    <mergeCell ref="K14:K15"/>
    <mergeCell ref="K16:K17"/>
    <mergeCell ref="K18:K19"/>
    <mergeCell ref="K21:K22"/>
    <mergeCell ref="L21:L22"/>
    <mergeCell ref="M21:M22"/>
    <mergeCell ref="N21:N22"/>
    <mergeCell ref="O21:O22"/>
    <mergeCell ref="P21:P22"/>
    <mergeCell ref="Q16:Q17"/>
    <mergeCell ref="L18:L19"/>
  </mergeCells>
  <pageMargins left="0.15748031496062992" right="0.31496062992125984" top="0.74803149606299213" bottom="0.74803149606299213" header="0.31496062992125984" footer="0.31496062992125984"/>
  <pageSetup paperSize="5" scale="60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F186"/>
  <sheetViews>
    <sheetView topLeftCell="A163" zoomScale="40" zoomScaleNormal="40" workbookViewId="0">
      <selection activeCell="G18" sqref="G18"/>
    </sheetView>
  </sheetViews>
  <sheetFormatPr defaultColWidth="9.109375" defaultRowHeight="15" x14ac:dyDescent="0.25"/>
  <cols>
    <col min="1" max="1" width="2.109375" style="152" customWidth="1"/>
    <col min="2" max="2" width="3.6640625" style="152" customWidth="1"/>
    <col min="3" max="3" width="30.5546875" style="152" customWidth="1"/>
    <col min="4" max="4" width="3" style="152" customWidth="1"/>
    <col min="5" max="5" width="40.109375" style="152" customWidth="1"/>
    <col min="6" max="6" width="2.88671875" style="157" customWidth="1"/>
    <col min="7" max="7" width="35.33203125" style="152" customWidth="1"/>
    <col min="8" max="8" width="3.109375" style="152" customWidth="1"/>
    <col min="9" max="9" width="35.88671875" style="152" customWidth="1"/>
    <col min="10" max="10" width="2.21875" style="152" customWidth="1"/>
    <col min="11" max="11" width="28.33203125" style="152" customWidth="1"/>
    <col min="12" max="12" width="15.109375" style="152" customWidth="1"/>
    <col min="13" max="13" width="14.109375" style="152" customWidth="1"/>
    <col min="14" max="14" width="15.77734375" style="152" customWidth="1"/>
    <col min="15" max="15" width="13.21875" style="152" customWidth="1"/>
    <col min="16" max="16" width="18.44140625" style="152" customWidth="1"/>
    <col min="17" max="17" width="15.21875" style="152" customWidth="1"/>
    <col min="18" max="18" width="18.109375" style="152" customWidth="1"/>
    <col min="19" max="19" width="12.5546875" style="152" customWidth="1"/>
    <col min="20" max="20" width="17.77734375" style="152" customWidth="1"/>
    <col min="21" max="21" width="14.88671875" style="152" customWidth="1"/>
    <col min="22" max="22" width="18.77734375" style="152" customWidth="1"/>
    <col min="23" max="16384" width="9.109375" style="152"/>
  </cols>
  <sheetData>
    <row r="1" spans="1:110" ht="17.399999999999999" x14ac:dyDescent="0.3">
      <c r="B1" s="930" t="s">
        <v>644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</row>
    <row r="2" spans="1:110" ht="17.399999999999999" x14ac:dyDescent="0.3">
      <c r="B2" s="930" t="s">
        <v>178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</row>
    <row r="3" spans="1:110" ht="17.399999999999999" x14ac:dyDescent="0.3">
      <c r="B3" s="478"/>
      <c r="C3" s="478"/>
      <c r="D3" s="478"/>
      <c r="E3" s="478"/>
      <c r="F3" s="478"/>
      <c r="G3" s="478"/>
      <c r="H3" s="478"/>
    </row>
    <row r="4" spans="1:110" ht="15.6" x14ac:dyDescent="0.3">
      <c r="B4" s="480" t="s">
        <v>304</v>
      </c>
      <c r="C4" s="480"/>
      <c r="D4" s="480" t="s">
        <v>306</v>
      </c>
      <c r="E4" s="480"/>
      <c r="F4" s="480"/>
      <c r="G4" s="231"/>
      <c r="H4" s="231"/>
    </row>
    <row r="5" spans="1:110" ht="15.6" x14ac:dyDescent="0.3">
      <c r="B5" s="929" t="s">
        <v>307</v>
      </c>
      <c r="C5" s="929"/>
      <c r="D5" s="481" t="s">
        <v>308</v>
      </c>
      <c r="E5" s="480"/>
      <c r="F5" s="480"/>
      <c r="G5" s="231"/>
      <c r="H5" s="231"/>
    </row>
    <row r="6" spans="1:110" ht="15.6" x14ac:dyDescent="0.3">
      <c r="B6" s="483"/>
      <c r="C6" s="483"/>
      <c r="D6" s="484" t="s">
        <v>309</v>
      </c>
      <c r="E6" s="483"/>
      <c r="F6" s="483"/>
      <c r="G6" s="231"/>
      <c r="H6" s="231"/>
    </row>
    <row r="7" spans="1:110" ht="15.6" x14ac:dyDescent="0.3">
      <c r="B7" s="483"/>
      <c r="C7" s="483"/>
      <c r="D7" s="484" t="s">
        <v>310</v>
      </c>
      <c r="E7" s="483"/>
      <c r="F7" s="483"/>
      <c r="G7" s="231"/>
      <c r="H7" s="231"/>
    </row>
    <row r="8" spans="1:110" ht="16.2" thickBot="1" x14ac:dyDescent="0.35">
      <c r="B8" s="956"/>
      <c r="C8" s="956"/>
      <c r="D8" s="956"/>
      <c r="E8" s="956"/>
      <c r="F8" s="956"/>
      <c r="G8" s="956"/>
      <c r="H8" s="223"/>
    </row>
    <row r="9" spans="1:110" s="513" customFormat="1" ht="26.25" customHeight="1" x14ac:dyDescent="0.25">
      <c r="A9" s="512"/>
      <c r="B9" s="967" t="s">
        <v>108</v>
      </c>
      <c r="C9" s="948"/>
      <c r="D9" s="970" t="s">
        <v>770</v>
      </c>
      <c r="E9" s="948"/>
      <c r="F9" s="947" t="s">
        <v>177</v>
      </c>
      <c r="G9" s="948"/>
      <c r="H9" s="982" t="s">
        <v>0</v>
      </c>
      <c r="I9" s="983"/>
      <c r="J9" s="975" t="s">
        <v>645</v>
      </c>
      <c r="K9" s="976"/>
      <c r="L9" s="989" t="s">
        <v>646</v>
      </c>
      <c r="M9" s="953" t="s">
        <v>181</v>
      </c>
      <c r="N9" s="954"/>
      <c r="O9" s="954"/>
      <c r="P9" s="954"/>
      <c r="Q9" s="954"/>
      <c r="R9" s="954"/>
      <c r="S9" s="954"/>
      <c r="T9" s="954"/>
      <c r="U9" s="954"/>
      <c r="V9" s="955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</row>
    <row r="10" spans="1:110" s="513" customFormat="1" ht="26.25" customHeight="1" x14ac:dyDescent="0.25">
      <c r="A10" s="512"/>
      <c r="B10" s="968"/>
      <c r="C10" s="950"/>
      <c r="D10" s="971"/>
      <c r="E10" s="950"/>
      <c r="F10" s="949"/>
      <c r="G10" s="950"/>
      <c r="H10" s="984"/>
      <c r="I10" s="985"/>
      <c r="J10" s="977"/>
      <c r="K10" s="978"/>
      <c r="L10" s="990"/>
      <c r="M10" s="957">
        <v>2017</v>
      </c>
      <c r="N10" s="957"/>
      <c r="O10" s="957">
        <v>2018</v>
      </c>
      <c r="P10" s="957"/>
      <c r="Q10" s="957">
        <v>2019</v>
      </c>
      <c r="R10" s="957"/>
      <c r="S10" s="957">
        <v>2020</v>
      </c>
      <c r="T10" s="957"/>
      <c r="U10" s="957">
        <v>2021</v>
      </c>
      <c r="V10" s="958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512"/>
      <c r="BZ10" s="512"/>
      <c r="CA10" s="512"/>
      <c r="CB10" s="512"/>
      <c r="CC10" s="512"/>
      <c r="CD10" s="512"/>
      <c r="CE10" s="512"/>
      <c r="CF10" s="512"/>
      <c r="CG10" s="512"/>
      <c r="CH10" s="512"/>
      <c r="CI10" s="512"/>
      <c r="CJ10" s="512"/>
      <c r="CK10" s="512"/>
      <c r="CL10" s="512"/>
      <c r="CM10" s="512"/>
      <c r="CN10" s="512"/>
      <c r="CO10" s="512"/>
      <c r="CP10" s="512"/>
      <c r="CQ10" s="512"/>
      <c r="CR10" s="512"/>
      <c r="CS10" s="512"/>
      <c r="CT10" s="512"/>
      <c r="CU10" s="512"/>
      <c r="CV10" s="512"/>
      <c r="CW10" s="512"/>
      <c r="CX10" s="512"/>
      <c r="CY10" s="512"/>
      <c r="CZ10" s="512"/>
      <c r="DA10" s="512"/>
      <c r="DB10" s="512"/>
      <c r="DC10" s="512"/>
      <c r="DD10" s="512"/>
      <c r="DE10" s="512"/>
      <c r="DF10" s="512"/>
    </row>
    <row r="11" spans="1:110" s="513" customFormat="1" ht="21" customHeight="1" x14ac:dyDescent="0.25">
      <c r="A11" s="512"/>
      <c r="B11" s="968"/>
      <c r="C11" s="950"/>
      <c r="D11" s="971"/>
      <c r="E11" s="950"/>
      <c r="F11" s="949"/>
      <c r="G11" s="950"/>
      <c r="H11" s="984"/>
      <c r="I11" s="985"/>
      <c r="J11" s="977"/>
      <c r="K11" s="978"/>
      <c r="L11" s="990"/>
      <c r="M11" s="959" t="s">
        <v>2</v>
      </c>
      <c r="N11" s="959" t="s">
        <v>3</v>
      </c>
      <c r="O11" s="961" t="s">
        <v>2</v>
      </c>
      <c r="P11" s="959" t="s">
        <v>3</v>
      </c>
      <c r="Q11" s="959" t="s">
        <v>2</v>
      </c>
      <c r="R11" s="959" t="s">
        <v>3</v>
      </c>
      <c r="S11" s="959" t="s">
        <v>2</v>
      </c>
      <c r="T11" s="959" t="s">
        <v>3</v>
      </c>
      <c r="U11" s="959" t="s">
        <v>2</v>
      </c>
      <c r="V11" s="993" t="s">
        <v>3</v>
      </c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2"/>
      <c r="DF11" s="512"/>
    </row>
    <row r="12" spans="1:110" s="514" customFormat="1" ht="2.4" hidden="1" customHeight="1" x14ac:dyDescent="0.25">
      <c r="A12" s="512"/>
      <c r="B12" s="969"/>
      <c r="C12" s="952"/>
      <c r="D12" s="972"/>
      <c r="E12" s="952"/>
      <c r="F12" s="951"/>
      <c r="G12" s="952"/>
      <c r="H12" s="986"/>
      <c r="I12" s="987"/>
      <c r="J12" s="979"/>
      <c r="K12" s="980"/>
      <c r="L12" s="991"/>
      <c r="M12" s="960"/>
      <c r="N12" s="960"/>
      <c r="O12" s="962"/>
      <c r="P12" s="960"/>
      <c r="Q12" s="960"/>
      <c r="R12" s="960"/>
      <c r="S12" s="960"/>
      <c r="T12" s="960"/>
      <c r="U12" s="960"/>
      <c r="V12" s="994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512"/>
      <c r="CB12" s="512"/>
      <c r="CC12" s="512"/>
      <c r="CD12" s="512"/>
      <c r="CE12" s="512"/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2"/>
      <c r="CT12" s="512"/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</row>
    <row r="13" spans="1:110" s="515" customFormat="1" ht="14.4" customHeight="1" x14ac:dyDescent="0.25">
      <c r="B13" s="963" t="s">
        <v>4</v>
      </c>
      <c r="C13" s="964"/>
      <c r="D13" s="965"/>
      <c r="E13" s="964"/>
      <c r="F13" s="966" t="s">
        <v>6</v>
      </c>
      <c r="G13" s="964"/>
      <c r="H13" s="988"/>
      <c r="I13" s="981"/>
      <c r="J13" s="973" t="s">
        <v>8</v>
      </c>
      <c r="K13" s="981"/>
      <c r="L13" s="516" t="s">
        <v>9</v>
      </c>
      <c r="M13" s="973" t="s">
        <v>10</v>
      </c>
      <c r="N13" s="992"/>
      <c r="O13" s="973" t="s">
        <v>11</v>
      </c>
      <c r="P13" s="992"/>
      <c r="Q13" s="973" t="s">
        <v>12</v>
      </c>
      <c r="R13" s="992"/>
      <c r="S13" s="973" t="s">
        <v>13</v>
      </c>
      <c r="T13" s="992"/>
      <c r="U13" s="973" t="s">
        <v>14</v>
      </c>
      <c r="V13" s="974"/>
    </row>
    <row r="14" spans="1:110" s="530" customFormat="1" ht="43.8" customHeight="1" x14ac:dyDescent="0.25">
      <c r="B14" s="531" t="s">
        <v>647</v>
      </c>
      <c r="C14" s="532" t="s">
        <v>311</v>
      </c>
      <c r="D14" s="658" t="s">
        <v>24</v>
      </c>
      <c r="E14" s="534" t="s">
        <v>283</v>
      </c>
      <c r="F14" s="660" t="s">
        <v>111</v>
      </c>
      <c r="G14" s="536" t="s">
        <v>282</v>
      </c>
      <c r="H14" s="995" t="s">
        <v>314</v>
      </c>
      <c r="I14" s="996"/>
      <c r="J14" s="533"/>
      <c r="K14" s="537" t="s">
        <v>651</v>
      </c>
      <c r="L14" s="538"/>
      <c r="M14" s="652"/>
      <c r="N14" s="653"/>
      <c r="O14" s="654"/>
      <c r="P14" s="655"/>
      <c r="Q14" s="654"/>
      <c r="R14" s="655"/>
      <c r="S14" s="654"/>
      <c r="T14" s="655"/>
      <c r="U14" s="654"/>
      <c r="V14" s="656"/>
    </row>
    <row r="15" spans="1:110" s="530" customFormat="1" ht="46.2" customHeight="1" x14ac:dyDescent="0.25">
      <c r="B15" s="539"/>
      <c r="C15" s="532"/>
      <c r="D15" s="541"/>
      <c r="E15" s="542"/>
      <c r="F15" s="535"/>
      <c r="G15" s="543"/>
      <c r="H15" s="544" t="s">
        <v>24</v>
      </c>
      <c r="I15" s="545" t="s">
        <v>654</v>
      </c>
      <c r="J15" s="540"/>
      <c r="K15" s="546" t="s">
        <v>769</v>
      </c>
      <c r="L15" s="538" t="s">
        <v>316</v>
      </c>
      <c r="M15" s="650">
        <v>0</v>
      </c>
      <c r="N15" s="651">
        <v>0</v>
      </c>
      <c r="O15" s="611" t="s">
        <v>118</v>
      </c>
      <c r="P15" s="617">
        <v>1000000000</v>
      </c>
      <c r="Q15" s="611" t="s">
        <v>118</v>
      </c>
      <c r="R15" s="617">
        <v>1000000000</v>
      </c>
      <c r="S15" s="611" t="s">
        <v>118</v>
      </c>
      <c r="T15" s="617">
        <v>1000000000</v>
      </c>
      <c r="U15" s="611" t="s">
        <v>118</v>
      </c>
      <c r="V15" s="618">
        <v>1000000000</v>
      </c>
    </row>
    <row r="16" spans="1:110" s="530" customFormat="1" ht="66.599999999999994" customHeight="1" x14ac:dyDescent="0.25">
      <c r="B16" s="539"/>
      <c r="C16" s="532"/>
      <c r="D16" s="541"/>
      <c r="E16" s="542"/>
      <c r="F16" s="535"/>
      <c r="G16" s="543"/>
      <c r="H16" s="549" t="s">
        <v>119</v>
      </c>
      <c r="I16" s="550" t="s">
        <v>655</v>
      </c>
      <c r="J16" s="540"/>
      <c r="K16" s="551" t="s">
        <v>768</v>
      </c>
      <c r="L16" s="538" t="s">
        <v>316</v>
      </c>
      <c r="M16" s="592">
        <v>0</v>
      </c>
      <c r="N16" s="593">
        <v>0</v>
      </c>
      <c r="O16" s="594" t="s">
        <v>321</v>
      </c>
      <c r="P16" s="595">
        <v>600000000</v>
      </c>
      <c r="Q16" s="594">
        <v>0</v>
      </c>
      <c r="R16" s="595">
        <v>0</v>
      </c>
      <c r="S16" s="594">
        <v>0</v>
      </c>
      <c r="T16" s="595">
        <v>0</v>
      </c>
      <c r="U16" s="596">
        <v>0</v>
      </c>
      <c r="V16" s="597">
        <v>0</v>
      </c>
    </row>
    <row r="17" spans="2:22" s="530" customFormat="1" ht="39.6" x14ac:dyDescent="0.25">
      <c r="B17" s="539"/>
      <c r="C17" s="532"/>
      <c r="D17" s="541"/>
      <c r="E17" s="542"/>
      <c r="F17" s="535"/>
      <c r="G17" s="543"/>
      <c r="H17" s="549" t="s">
        <v>120</v>
      </c>
      <c r="I17" s="550" t="s">
        <v>322</v>
      </c>
      <c r="J17" s="540"/>
      <c r="K17" s="532" t="s">
        <v>767</v>
      </c>
      <c r="L17" s="538" t="s">
        <v>316</v>
      </c>
      <c r="M17" s="592">
        <v>0</v>
      </c>
      <c r="N17" s="593">
        <v>0</v>
      </c>
      <c r="O17" s="594">
        <v>0</v>
      </c>
      <c r="P17" s="595">
        <v>0</v>
      </c>
      <c r="Q17" s="594">
        <v>0</v>
      </c>
      <c r="R17" s="595">
        <v>0</v>
      </c>
      <c r="S17" s="594">
        <v>1</v>
      </c>
      <c r="T17" s="595">
        <v>5000000000</v>
      </c>
      <c r="U17" s="594">
        <v>1</v>
      </c>
      <c r="V17" s="598">
        <v>5000000000</v>
      </c>
    </row>
    <row r="18" spans="2:22" s="530" customFormat="1" ht="30" customHeight="1" x14ac:dyDescent="0.25">
      <c r="B18" s="539"/>
      <c r="C18" s="532"/>
      <c r="D18" s="541"/>
      <c r="E18" s="542"/>
      <c r="F18" s="535"/>
      <c r="G18" s="543"/>
      <c r="H18" s="549" t="s">
        <v>121</v>
      </c>
      <c r="I18" s="550" t="s">
        <v>324</v>
      </c>
      <c r="J18" s="540"/>
      <c r="K18" s="552" t="s">
        <v>766</v>
      </c>
      <c r="L18" s="538" t="s">
        <v>316</v>
      </c>
      <c r="M18" s="592">
        <v>0</v>
      </c>
      <c r="N18" s="593">
        <v>0</v>
      </c>
      <c r="O18" s="599">
        <v>1</v>
      </c>
      <c r="P18" s="600">
        <v>5000000000</v>
      </c>
      <c r="Q18" s="599">
        <v>1</v>
      </c>
      <c r="R18" s="600">
        <v>5000000000</v>
      </c>
      <c r="S18" s="599">
        <v>1</v>
      </c>
      <c r="T18" s="600">
        <v>5000000000</v>
      </c>
      <c r="U18" s="599">
        <v>1</v>
      </c>
      <c r="V18" s="601">
        <v>5000000000</v>
      </c>
    </row>
    <row r="19" spans="2:22" s="530" customFormat="1" ht="26.4" x14ac:dyDescent="0.25">
      <c r="B19" s="539"/>
      <c r="C19" s="532"/>
      <c r="D19" s="541"/>
      <c r="E19" s="542"/>
      <c r="F19" s="535"/>
      <c r="G19" s="543"/>
      <c r="H19" s="549" t="s">
        <v>326</v>
      </c>
      <c r="I19" s="550" t="s">
        <v>327</v>
      </c>
      <c r="J19" s="540"/>
      <c r="K19" s="552" t="s">
        <v>765</v>
      </c>
      <c r="L19" s="538" t="s">
        <v>316</v>
      </c>
      <c r="M19" s="592">
        <v>0</v>
      </c>
      <c r="N19" s="593">
        <v>0</v>
      </c>
      <c r="O19" s="599">
        <v>0.05</v>
      </c>
      <c r="P19" s="600">
        <v>4500000000</v>
      </c>
      <c r="Q19" s="599">
        <v>0.05</v>
      </c>
      <c r="R19" s="600">
        <v>4500000000</v>
      </c>
      <c r="S19" s="599">
        <v>0.05</v>
      </c>
      <c r="T19" s="600">
        <v>4500000000</v>
      </c>
      <c r="U19" s="599">
        <v>0.05</v>
      </c>
      <c r="V19" s="601">
        <v>4500000000</v>
      </c>
    </row>
    <row r="20" spans="2:22" s="530" customFormat="1" ht="26.4" x14ac:dyDescent="0.25">
      <c r="B20" s="539"/>
      <c r="C20" s="532"/>
      <c r="D20" s="541"/>
      <c r="E20" s="542"/>
      <c r="F20" s="535"/>
      <c r="G20" s="543"/>
      <c r="H20" s="549" t="s">
        <v>329</v>
      </c>
      <c r="I20" s="550" t="s">
        <v>330</v>
      </c>
      <c r="J20" s="540"/>
      <c r="K20" s="552" t="s">
        <v>765</v>
      </c>
      <c r="L20" s="538" t="s">
        <v>316</v>
      </c>
      <c r="M20" s="592">
        <v>0</v>
      </c>
      <c r="N20" s="593">
        <v>0</v>
      </c>
      <c r="O20" s="599">
        <v>0.05</v>
      </c>
      <c r="P20" s="600">
        <v>4500000000</v>
      </c>
      <c r="Q20" s="599">
        <v>0.05</v>
      </c>
      <c r="R20" s="600">
        <v>4500000000</v>
      </c>
      <c r="S20" s="599">
        <v>0.05</v>
      </c>
      <c r="T20" s="600">
        <v>4500000000</v>
      </c>
      <c r="U20" s="599">
        <v>0.05</v>
      </c>
      <c r="V20" s="601">
        <v>4500000000</v>
      </c>
    </row>
    <row r="21" spans="2:22" s="530" customFormat="1" ht="26.4" x14ac:dyDescent="0.25">
      <c r="B21" s="539"/>
      <c r="C21" s="532"/>
      <c r="D21" s="541"/>
      <c r="E21" s="542"/>
      <c r="F21" s="535"/>
      <c r="G21" s="543"/>
      <c r="H21" s="549" t="s">
        <v>331</v>
      </c>
      <c r="I21" s="550" t="s">
        <v>332</v>
      </c>
      <c r="J21" s="540"/>
      <c r="K21" s="552" t="s">
        <v>764</v>
      </c>
      <c r="L21" s="538" t="s">
        <v>316</v>
      </c>
      <c r="M21" s="592">
        <v>0</v>
      </c>
      <c r="N21" s="593">
        <v>0</v>
      </c>
      <c r="O21" s="599" t="s">
        <v>334</v>
      </c>
      <c r="P21" s="600">
        <v>1000000000</v>
      </c>
      <c r="Q21" s="602" t="s">
        <v>334</v>
      </c>
      <c r="R21" s="600">
        <v>1000000000</v>
      </c>
      <c r="S21" s="602" t="s">
        <v>334</v>
      </c>
      <c r="T21" s="600">
        <v>1000000000</v>
      </c>
      <c r="U21" s="602" t="s">
        <v>334</v>
      </c>
      <c r="V21" s="601">
        <v>1000000000</v>
      </c>
    </row>
    <row r="22" spans="2:22" s="530" customFormat="1" ht="79.2" customHeight="1" x14ac:dyDescent="0.25">
      <c r="B22" s="539"/>
      <c r="C22" s="532"/>
      <c r="D22" s="541"/>
      <c r="E22" s="542"/>
      <c r="F22" s="535"/>
      <c r="G22" s="543"/>
      <c r="H22" s="549" t="s">
        <v>335</v>
      </c>
      <c r="I22" s="552" t="s">
        <v>336</v>
      </c>
      <c r="J22" s="540"/>
      <c r="K22" s="553" t="s">
        <v>763</v>
      </c>
      <c r="L22" s="538" t="s">
        <v>316</v>
      </c>
      <c r="M22" s="592">
        <v>0</v>
      </c>
      <c r="N22" s="593">
        <v>0</v>
      </c>
      <c r="O22" s="599" t="s">
        <v>338</v>
      </c>
      <c r="P22" s="603">
        <v>5000000000</v>
      </c>
      <c r="Q22" s="599" t="s">
        <v>338</v>
      </c>
      <c r="R22" s="603">
        <v>5000000000</v>
      </c>
      <c r="S22" s="599" t="s">
        <v>338</v>
      </c>
      <c r="T22" s="603">
        <v>5000000000</v>
      </c>
      <c r="U22" s="599" t="s">
        <v>338</v>
      </c>
      <c r="V22" s="597">
        <v>5000000000</v>
      </c>
    </row>
    <row r="23" spans="2:22" s="530" customFormat="1" ht="26.4" x14ac:dyDescent="0.25">
      <c r="B23" s="539"/>
      <c r="C23" s="532"/>
      <c r="D23" s="541"/>
      <c r="E23" s="542"/>
      <c r="F23" s="535"/>
      <c r="G23" s="543"/>
      <c r="H23" s="549" t="s">
        <v>339</v>
      </c>
      <c r="I23" s="550" t="s">
        <v>340</v>
      </c>
      <c r="J23" s="540"/>
      <c r="K23" s="552" t="s">
        <v>762</v>
      </c>
      <c r="L23" s="538" t="s">
        <v>316</v>
      </c>
      <c r="M23" s="592">
        <v>0</v>
      </c>
      <c r="N23" s="593">
        <v>0</v>
      </c>
      <c r="O23" s="594" t="s">
        <v>342</v>
      </c>
      <c r="P23" s="600">
        <v>22000000000</v>
      </c>
      <c r="Q23" s="594" t="s">
        <v>343</v>
      </c>
      <c r="R23" s="600">
        <v>22000000000</v>
      </c>
      <c r="S23" s="594" t="s">
        <v>344</v>
      </c>
      <c r="T23" s="600">
        <v>22000000000</v>
      </c>
      <c r="U23" s="599" t="s">
        <v>345</v>
      </c>
      <c r="V23" s="601">
        <v>22000000000</v>
      </c>
    </row>
    <row r="24" spans="2:22" s="530" customFormat="1" ht="52.8" x14ac:dyDescent="0.25">
      <c r="B24" s="539"/>
      <c r="C24" s="532"/>
      <c r="D24" s="541"/>
      <c r="E24" s="542"/>
      <c r="F24" s="535"/>
      <c r="G24" s="543"/>
      <c r="H24" s="549" t="s">
        <v>346</v>
      </c>
      <c r="I24" s="550" t="s">
        <v>347</v>
      </c>
      <c r="J24" s="540"/>
      <c r="K24" s="551" t="s">
        <v>761</v>
      </c>
      <c r="L24" s="538" t="s">
        <v>316</v>
      </c>
      <c r="M24" s="592">
        <v>0</v>
      </c>
      <c r="N24" s="593">
        <v>0</v>
      </c>
      <c r="O24" s="594" t="s">
        <v>349</v>
      </c>
      <c r="P24" s="595">
        <v>25000000000</v>
      </c>
      <c r="Q24" s="594" t="s">
        <v>349</v>
      </c>
      <c r="R24" s="595">
        <v>30000000000</v>
      </c>
      <c r="S24" s="594" t="s">
        <v>349</v>
      </c>
      <c r="T24" s="595">
        <v>32500000000</v>
      </c>
      <c r="U24" s="594" t="s">
        <v>349</v>
      </c>
      <c r="V24" s="598">
        <v>35000000000</v>
      </c>
    </row>
    <row r="25" spans="2:22" s="530" customFormat="1" ht="26.4" x14ac:dyDescent="0.25">
      <c r="B25" s="539"/>
      <c r="C25" s="532"/>
      <c r="D25" s="541"/>
      <c r="E25" s="542"/>
      <c r="F25" s="535"/>
      <c r="G25" s="543"/>
      <c r="H25" s="549" t="s">
        <v>350</v>
      </c>
      <c r="I25" s="550" t="s">
        <v>351</v>
      </c>
      <c r="J25" s="540"/>
      <c r="K25" s="551" t="s">
        <v>760</v>
      </c>
      <c r="L25" s="538" t="s">
        <v>316</v>
      </c>
      <c r="M25" s="592">
        <v>0</v>
      </c>
      <c r="N25" s="593">
        <v>0</v>
      </c>
      <c r="O25" s="599" t="s">
        <v>353</v>
      </c>
      <c r="P25" s="600">
        <v>2500000000</v>
      </c>
      <c r="Q25" s="602" t="s">
        <v>354</v>
      </c>
      <c r="R25" s="600">
        <v>7500000000</v>
      </c>
      <c r="S25" s="599" t="s">
        <v>355</v>
      </c>
      <c r="T25" s="600">
        <v>2500000000</v>
      </c>
      <c r="U25" s="599" t="s">
        <v>355</v>
      </c>
      <c r="V25" s="601">
        <v>2500000000</v>
      </c>
    </row>
    <row r="26" spans="2:22" s="530" customFormat="1" ht="26.4" x14ac:dyDescent="0.25">
      <c r="B26" s="539"/>
      <c r="C26" s="532"/>
      <c r="D26" s="541"/>
      <c r="E26" s="542"/>
      <c r="F26" s="535"/>
      <c r="G26" s="543"/>
      <c r="H26" s="549" t="s">
        <v>356</v>
      </c>
      <c r="I26" s="550" t="s">
        <v>357</v>
      </c>
      <c r="J26" s="540"/>
      <c r="K26" s="551" t="s">
        <v>760</v>
      </c>
      <c r="L26" s="538" t="s">
        <v>316</v>
      </c>
      <c r="M26" s="592">
        <v>0</v>
      </c>
      <c r="N26" s="593">
        <v>0</v>
      </c>
      <c r="O26" s="599" t="s">
        <v>353</v>
      </c>
      <c r="P26" s="600">
        <v>2500000000</v>
      </c>
      <c r="Q26" s="602" t="s">
        <v>358</v>
      </c>
      <c r="R26" s="600">
        <v>5000000000</v>
      </c>
      <c r="S26" s="599" t="s">
        <v>355</v>
      </c>
      <c r="T26" s="600">
        <v>2500000000</v>
      </c>
      <c r="U26" s="599" t="s">
        <v>355</v>
      </c>
      <c r="V26" s="601">
        <v>2500000000</v>
      </c>
    </row>
    <row r="27" spans="2:22" s="530" customFormat="1" ht="26.4" x14ac:dyDescent="0.25">
      <c r="B27" s="539"/>
      <c r="C27" s="532"/>
      <c r="D27" s="541"/>
      <c r="E27" s="542"/>
      <c r="F27" s="535"/>
      <c r="G27" s="543"/>
      <c r="H27" s="549" t="s">
        <v>359</v>
      </c>
      <c r="I27" s="550" t="s">
        <v>360</v>
      </c>
      <c r="J27" s="540"/>
      <c r="K27" s="551" t="s">
        <v>760</v>
      </c>
      <c r="L27" s="538" t="s">
        <v>316</v>
      </c>
      <c r="M27" s="592">
        <v>0</v>
      </c>
      <c r="N27" s="593">
        <v>0</v>
      </c>
      <c r="O27" s="599" t="s">
        <v>353</v>
      </c>
      <c r="P27" s="600">
        <v>2500000000</v>
      </c>
      <c r="Q27" s="602" t="s">
        <v>358</v>
      </c>
      <c r="R27" s="600">
        <v>5000000000</v>
      </c>
      <c r="S27" s="599" t="s">
        <v>355</v>
      </c>
      <c r="T27" s="600">
        <v>2500000000</v>
      </c>
      <c r="U27" s="599" t="s">
        <v>355</v>
      </c>
      <c r="V27" s="601">
        <v>2500000000</v>
      </c>
    </row>
    <row r="28" spans="2:22" s="530" customFormat="1" ht="26.4" x14ac:dyDescent="0.25">
      <c r="B28" s="539"/>
      <c r="C28" s="532"/>
      <c r="D28" s="541"/>
      <c r="E28" s="542"/>
      <c r="F28" s="535"/>
      <c r="G28" s="543"/>
      <c r="H28" s="549" t="s">
        <v>361</v>
      </c>
      <c r="I28" s="550" t="s">
        <v>362</v>
      </c>
      <c r="J28" s="540"/>
      <c r="K28" s="551" t="s">
        <v>760</v>
      </c>
      <c r="L28" s="538" t="s">
        <v>316</v>
      </c>
      <c r="M28" s="592">
        <v>0</v>
      </c>
      <c r="N28" s="593">
        <v>0</v>
      </c>
      <c r="O28" s="599" t="s">
        <v>353</v>
      </c>
      <c r="P28" s="600">
        <v>2500000000</v>
      </c>
      <c r="Q28" s="602" t="s">
        <v>358</v>
      </c>
      <c r="R28" s="600">
        <v>5000000000</v>
      </c>
      <c r="S28" s="599" t="s">
        <v>355</v>
      </c>
      <c r="T28" s="600">
        <v>2500000000</v>
      </c>
      <c r="U28" s="599" t="s">
        <v>355</v>
      </c>
      <c r="V28" s="601">
        <v>2500000000</v>
      </c>
    </row>
    <row r="29" spans="2:22" s="530" customFormat="1" ht="26.4" x14ac:dyDescent="0.25">
      <c r="B29" s="539"/>
      <c r="C29" s="532"/>
      <c r="D29" s="541"/>
      <c r="E29" s="542"/>
      <c r="F29" s="535"/>
      <c r="G29" s="543"/>
      <c r="H29" s="549" t="s">
        <v>363</v>
      </c>
      <c r="I29" s="550" t="s">
        <v>364</v>
      </c>
      <c r="J29" s="540"/>
      <c r="K29" s="551" t="s">
        <v>760</v>
      </c>
      <c r="L29" s="538" t="s">
        <v>316</v>
      </c>
      <c r="M29" s="592">
        <v>0</v>
      </c>
      <c r="N29" s="593">
        <v>0</v>
      </c>
      <c r="O29" s="599" t="s">
        <v>353</v>
      </c>
      <c r="P29" s="600">
        <v>2500000000</v>
      </c>
      <c r="Q29" s="602" t="s">
        <v>358</v>
      </c>
      <c r="R29" s="600">
        <v>5000000000</v>
      </c>
      <c r="S29" s="599" t="s">
        <v>355</v>
      </c>
      <c r="T29" s="600">
        <v>2500000000</v>
      </c>
      <c r="U29" s="599" t="s">
        <v>355</v>
      </c>
      <c r="V29" s="601">
        <v>2500000000</v>
      </c>
    </row>
    <row r="30" spans="2:22" s="530" customFormat="1" ht="26.4" x14ac:dyDescent="0.25">
      <c r="B30" s="539"/>
      <c r="C30" s="532"/>
      <c r="D30" s="541"/>
      <c r="E30" s="542"/>
      <c r="F30" s="535"/>
      <c r="G30" s="543"/>
      <c r="H30" s="549" t="s">
        <v>365</v>
      </c>
      <c r="I30" s="550" t="s">
        <v>366</v>
      </c>
      <c r="J30" s="540"/>
      <c r="K30" s="551" t="s">
        <v>760</v>
      </c>
      <c r="L30" s="538" t="s">
        <v>316</v>
      </c>
      <c r="M30" s="592">
        <v>0</v>
      </c>
      <c r="N30" s="593">
        <v>0</v>
      </c>
      <c r="O30" s="599" t="s">
        <v>353</v>
      </c>
      <c r="P30" s="595">
        <v>2500000000</v>
      </c>
      <c r="Q30" s="602" t="s">
        <v>358</v>
      </c>
      <c r="R30" s="595">
        <v>5000000000</v>
      </c>
      <c r="S30" s="599" t="s">
        <v>355</v>
      </c>
      <c r="T30" s="595">
        <v>2500000000</v>
      </c>
      <c r="U30" s="599" t="s">
        <v>355</v>
      </c>
      <c r="V30" s="598">
        <v>2500000000</v>
      </c>
    </row>
    <row r="31" spans="2:22" s="530" customFormat="1" ht="26.4" x14ac:dyDescent="0.25">
      <c r="B31" s="539"/>
      <c r="C31" s="532"/>
      <c r="D31" s="541"/>
      <c r="E31" s="542"/>
      <c r="F31" s="535"/>
      <c r="G31" s="543"/>
      <c r="H31" s="549" t="s">
        <v>367</v>
      </c>
      <c r="I31" s="550" t="s">
        <v>368</v>
      </c>
      <c r="J31" s="540"/>
      <c r="K31" s="551" t="s">
        <v>760</v>
      </c>
      <c r="L31" s="538" t="s">
        <v>316</v>
      </c>
      <c r="M31" s="592">
        <v>0</v>
      </c>
      <c r="N31" s="593">
        <v>0</v>
      </c>
      <c r="O31" s="599" t="s">
        <v>353</v>
      </c>
      <c r="P31" s="600">
        <v>2500000000</v>
      </c>
      <c r="Q31" s="602" t="s">
        <v>354</v>
      </c>
      <c r="R31" s="600">
        <v>7500000000</v>
      </c>
      <c r="S31" s="599" t="s">
        <v>355</v>
      </c>
      <c r="T31" s="600">
        <v>2500000000</v>
      </c>
      <c r="U31" s="599" t="s">
        <v>355</v>
      </c>
      <c r="V31" s="601">
        <v>2500000000</v>
      </c>
    </row>
    <row r="32" spans="2:22" s="530" customFormat="1" ht="26.4" x14ac:dyDescent="0.25">
      <c r="B32" s="539"/>
      <c r="C32" s="532"/>
      <c r="D32" s="541"/>
      <c r="E32" s="542"/>
      <c r="F32" s="535"/>
      <c r="G32" s="543"/>
      <c r="H32" s="549" t="s">
        <v>369</v>
      </c>
      <c r="I32" s="550" t="s">
        <v>370</v>
      </c>
      <c r="J32" s="540"/>
      <c r="K32" s="551" t="s">
        <v>760</v>
      </c>
      <c r="L32" s="538" t="s">
        <v>316</v>
      </c>
      <c r="M32" s="592">
        <v>0</v>
      </c>
      <c r="N32" s="593">
        <v>0</v>
      </c>
      <c r="O32" s="599" t="s">
        <v>353</v>
      </c>
      <c r="P32" s="600">
        <v>2500000000</v>
      </c>
      <c r="Q32" s="602" t="s">
        <v>354</v>
      </c>
      <c r="R32" s="600">
        <v>7500000000</v>
      </c>
      <c r="S32" s="599" t="s">
        <v>355</v>
      </c>
      <c r="T32" s="600">
        <v>2500000000</v>
      </c>
      <c r="U32" s="599" t="s">
        <v>355</v>
      </c>
      <c r="V32" s="601">
        <v>2500000000</v>
      </c>
    </row>
    <row r="33" spans="2:22" s="530" customFormat="1" ht="30" customHeight="1" x14ac:dyDescent="0.25">
      <c r="B33" s="539"/>
      <c r="C33" s="532"/>
      <c r="D33" s="541"/>
      <c r="E33" s="542"/>
      <c r="F33" s="535"/>
      <c r="G33" s="543"/>
      <c r="H33" s="549" t="s">
        <v>371</v>
      </c>
      <c r="I33" s="550" t="s">
        <v>372</v>
      </c>
      <c r="J33" s="540"/>
      <c r="K33" s="551" t="s">
        <v>760</v>
      </c>
      <c r="L33" s="538" t="s">
        <v>316</v>
      </c>
      <c r="M33" s="592">
        <v>0</v>
      </c>
      <c r="N33" s="593">
        <v>0</v>
      </c>
      <c r="O33" s="599" t="s">
        <v>353</v>
      </c>
      <c r="P33" s="595">
        <v>2500000000</v>
      </c>
      <c r="Q33" s="602" t="s">
        <v>358</v>
      </c>
      <c r="R33" s="595">
        <v>5000000000</v>
      </c>
      <c r="S33" s="599" t="s">
        <v>355</v>
      </c>
      <c r="T33" s="595">
        <v>2500000000</v>
      </c>
      <c r="U33" s="599" t="s">
        <v>355</v>
      </c>
      <c r="V33" s="598">
        <v>2500000000</v>
      </c>
    </row>
    <row r="34" spans="2:22" s="530" customFormat="1" ht="26.4" x14ac:dyDescent="0.25">
      <c r="B34" s="539"/>
      <c r="C34" s="532"/>
      <c r="D34" s="541"/>
      <c r="E34" s="542"/>
      <c r="F34" s="535"/>
      <c r="G34" s="543"/>
      <c r="H34" s="549" t="s">
        <v>373</v>
      </c>
      <c r="I34" s="550" t="s">
        <v>374</v>
      </c>
      <c r="J34" s="540"/>
      <c r="K34" s="551" t="s">
        <v>760</v>
      </c>
      <c r="L34" s="538" t="s">
        <v>316</v>
      </c>
      <c r="M34" s="592">
        <v>0</v>
      </c>
      <c r="N34" s="593">
        <v>0</v>
      </c>
      <c r="O34" s="599" t="s">
        <v>353</v>
      </c>
      <c r="P34" s="595">
        <v>2500000000</v>
      </c>
      <c r="Q34" s="602" t="s">
        <v>358</v>
      </c>
      <c r="R34" s="595">
        <v>5000000000</v>
      </c>
      <c r="S34" s="599" t="s">
        <v>355</v>
      </c>
      <c r="T34" s="595">
        <v>2500000000</v>
      </c>
      <c r="U34" s="599" t="s">
        <v>355</v>
      </c>
      <c r="V34" s="598">
        <v>2500000000</v>
      </c>
    </row>
    <row r="35" spans="2:22" s="530" customFormat="1" ht="26.4" x14ac:dyDescent="0.25">
      <c r="B35" s="539"/>
      <c r="C35" s="532"/>
      <c r="D35" s="541"/>
      <c r="E35" s="542"/>
      <c r="F35" s="535"/>
      <c r="G35" s="543"/>
      <c r="H35" s="549" t="s">
        <v>375</v>
      </c>
      <c r="I35" s="554" t="s">
        <v>376</v>
      </c>
      <c r="J35" s="540"/>
      <c r="K35" s="551" t="s">
        <v>760</v>
      </c>
      <c r="L35" s="538" t="s">
        <v>316</v>
      </c>
      <c r="M35" s="604">
        <v>0</v>
      </c>
      <c r="N35" s="605">
        <v>0</v>
      </c>
      <c r="O35" s="594" t="s">
        <v>353</v>
      </c>
      <c r="P35" s="595">
        <v>2500000000</v>
      </c>
      <c r="Q35" s="596" t="s">
        <v>358</v>
      </c>
      <c r="R35" s="595">
        <v>5000000000</v>
      </c>
      <c r="S35" s="594" t="s">
        <v>355</v>
      </c>
      <c r="T35" s="595">
        <v>2500000000</v>
      </c>
      <c r="U35" s="594" t="s">
        <v>355</v>
      </c>
      <c r="V35" s="598">
        <v>2500000000</v>
      </c>
    </row>
    <row r="36" spans="2:22" s="530" customFormat="1" ht="26.4" x14ac:dyDescent="0.25">
      <c r="B36" s="539"/>
      <c r="C36" s="532"/>
      <c r="D36" s="541"/>
      <c r="E36" s="542"/>
      <c r="F36" s="535"/>
      <c r="G36" s="543"/>
      <c r="H36" s="549" t="s">
        <v>377</v>
      </c>
      <c r="I36" s="532" t="s">
        <v>378</v>
      </c>
      <c r="J36" s="540"/>
      <c r="K36" s="555" t="s">
        <v>759</v>
      </c>
      <c r="L36" s="538" t="s">
        <v>316</v>
      </c>
      <c r="M36" s="596">
        <v>1</v>
      </c>
      <c r="N36" s="606">
        <v>2000000000</v>
      </c>
      <c r="O36" s="607" t="s">
        <v>380</v>
      </c>
      <c r="P36" s="606">
        <v>2000000000</v>
      </c>
      <c r="Q36" s="607" t="s">
        <v>380</v>
      </c>
      <c r="R36" s="606">
        <v>2000000000</v>
      </c>
      <c r="S36" s="607" t="s">
        <v>380</v>
      </c>
      <c r="T36" s="606">
        <v>2000000000</v>
      </c>
      <c r="U36" s="607" t="s">
        <v>380</v>
      </c>
      <c r="V36" s="608">
        <v>2000000000</v>
      </c>
    </row>
    <row r="37" spans="2:22" s="530" customFormat="1" ht="13.2" x14ac:dyDescent="0.25">
      <c r="B37" s="539"/>
      <c r="C37" s="532"/>
      <c r="D37" s="541"/>
      <c r="E37" s="542"/>
      <c r="F37" s="535"/>
      <c r="G37" s="556"/>
      <c r="J37" s="540"/>
      <c r="K37" s="557"/>
      <c r="M37" s="547"/>
      <c r="N37" s="547"/>
      <c r="O37" s="547"/>
      <c r="P37" s="547"/>
      <c r="Q37" s="547"/>
      <c r="R37" s="547"/>
      <c r="S37" s="547"/>
      <c r="T37" s="547"/>
      <c r="U37" s="547"/>
      <c r="V37" s="548"/>
    </row>
    <row r="38" spans="2:22" s="530" customFormat="1" ht="44.4" customHeight="1" x14ac:dyDescent="0.25">
      <c r="B38" s="539"/>
      <c r="C38" s="532"/>
      <c r="D38" s="541"/>
      <c r="E38" s="542"/>
      <c r="F38" s="535"/>
      <c r="G38" s="556"/>
      <c r="H38" s="588"/>
      <c r="I38" s="580" t="s">
        <v>62</v>
      </c>
      <c r="J38" s="540"/>
      <c r="K38" s="543" t="s">
        <v>652</v>
      </c>
      <c r="L38" s="538"/>
      <c r="M38" s="547"/>
      <c r="N38" s="547"/>
      <c r="O38" s="547"/>
      <c r="P38" s="547"/>
      <c r="Q38" s="547"/>
      <c r="R38" s="547"/>
      <c r="S38" s="547"/>
      <c r="T38" s="547"/>
      <c r="U38" s="547"/>
      <c r="V38" s="548"/>
    </row>
    <row r="39" spans="2:22" s="530" customFormat="1" ht="52.8" x14ac:dyDescent="0.25">
      <c r="B39" s="539"/>
      <c r="C39" s="532"/>
      <c r="D39" s="541"/>
      <c r="E39" s="542"/>
      <c r="F39" s="535"/>
      <c r="G39" s="556"/>
      <c r="H39" s="549" t="s">
        <v>24</v>
      </c>
      <c r="I39" s="545" t="s">
        <v>255</v>
      </c>
      <c r="J39" s="540"/>
      <c r="K39" s="546" t="s">
        <v>758</v>
      </c>
      <c r="L39" s="538" t="s">
        <v>316</v>
      </c>
      <c r="M39" s="609">
        <v>1</v>
      </c>
      <c r="N39" s="610">
        <v>25999808300</v>
      </c>
      <c r="O39" s="611">
        <v>0</v>
      </c>
      <c r="P39" s="610">
        <v>0</v>
      </c>
      <c r="Q39" s="611">
        <v>0</v>
      </c>
      <c r="R39" s="610">
        <v>0</v>
      </c>
      <c r="S39" s="611">
        <v>0</v>
      </c>
      <c r="T39" s="610">
        <v>0</v>
      </c>
      <c r="U39" s="611">
        <v>0</v>
      </c>
      <c r="V39" s="612">
        <v>0</v>
      </c>
    </row>
    <row r="40" spans="2:22" s="530" customFormat="1" ht="52.8" x14ac:dyDescent="0.25">
      <c r="B40" s="539"/>
      <c r="C40" s="532"/>
      <c r="D40" s="541"/>
      <c r="E40" s="542"/>
      <c r="F40" s="535"/>
      <c r="G40" s="556"/>
      <c r="H40" s="549" t="s">
        <v>119</v>
      </c>
      <c r="I40" s="532" t="s">
        <v>63</v>
      </c>
      <c r="J40" s="540"/>
      <c r="K40" s="555" t="s">
        <v>757</v>
      </c>
      <c r="L40" s="538" t="s">
        <v>316</v>
      </c>
      <c r="M40" s="613">
        <v>1</v>
      </c>
      <c r="N40" s="606">
        <v>1709466500</v>
      </c>
      <c r="O40" s="607">
        <v>0</v>
      </c>
      <c r="P40" s="606">
        <v>0</v>
      </c>
      <c r="Q40" s="607">
        <v>0</v>
      </c>
      <c r="R40" s="606">
        <v>0</v>
      </c>
      <c r="S40" s="607">
        <v>0</v>
      </c>
      <c r="T40" s="606">
        <v>0</v>
      </c>
      <c r="U40" s="607">
        <v>0</v>
      </c>
      <c r="V40" s="608">
        <v>0</v>
      </c>
    </row>
    <row r="41" spans="2:22" s="530" customFormat="1" ht="39.6" x14ac:dyDescent="0.25">
      <c r="B41" s="539"/>
      <c r="C41" s="532"/>
      <c r="D41" s="541"/>
      <c r="E41" s="542"/>
      <c r="F41" s="535"/>
      <c r="G41" s="556"/>
      <c r="H41" s="549" t="s">
        <v>120</v>
      </c>
      <c r="I41" s="554" t="s">
        <v>64</v>
      </c>
      <c r="J41" s="540"/>
      <c r="K41" s="551" t="s">
        <v>756</v>
      </c>
      <c r="L41" s="538" t="s">
        <v>316</v>
      </c>
      <c r="M41" s="596">
        <v>1</v>
      </c>
      <c r="N41" s="595">
        <v>4061776600</v>
      </c>
      <c r="O41" s="594">
        <v>0</v>
      </c>
      <c r="P41" s="595">
        <v>0</v>
      </c>
      <c r="Q41" s="594">
        <v>0</v>
      </c>
      <c r="R41" s="595">
        <v>0</v>
      </c>
      <c r="S41" s="594">
        <v>0</v>
      </c>
      <c r="T41" s="595">
        <v>0</v>
      </c>
      <c r="U41" s="594">
        <v>0</v>
      </c>
      <c r="V41" s="598">
        <v>0</v>
      </c>
    </row>
    <row r="42" spans="2:22" s="530" customFormat="1" ht="39.6" x14ac:dyDescent="0.25">
      <c r="B42" s="539"/>
      <c r="C42" s="532"/>
      <c r="D42" s="541"/>
      <c r="E42" s="542"/>
      <c r="F42" s="535"/>
      <c r="G42" s="556"/>
      <c r="H42" s="549" t="s">
        <v>121</v>
      </c>
      <c r="I42" s="554" t="s">
        <v>156</v>
      </c>
      <c r="J42" s="540"/>
      <c r="K42" s="551" t="s">
        <v>755</v>
      </c>
      <c r="L42" s="538" t="s">
        <v>316</v>
      </c>
      <c r="M42" s="596">
        <v>1</v>
      </c>
      <c r="N42" s="595">
        <v>2294367382</v>
      </c>
      <c r="O42" s="594">
        <v>0</v>
      </c>
      <c r="P42" s="595">
        <v>0</v>
      </c>
      <c r="Q42" s="594">
        <v>0</v>
      </c>
      <c r="R42" s="595">
        <v>0</v>
      </c>
      <c r="S42" s="594">
        <v>0</v>
      </c>
      <c r="T42" s="595">
        <v>0</v>
      </c>
      <c r="U42" s="594">
        <v>0</v>
      </c>
      <c r="V42" s="598">
        <v>0</v>
      </c>
    </row>
    <row r="43" spans="2:22" s="530" customFormat="1" ht="39.6" x14ac:dyDescent="0.25">
      <c r="B43" s="539"/>
      <c r="C43" s="532"/>
      <c r="D43" s="541"/>
      <c r="E43" s="542"/>
      <c r="F43" s="535"/>
      <c r="G43" s="556"/>
      <c r="H43" s="549" t="s">
        <v>326</v>
      </c>
      <c r="I43" s="554" t="s">
        <v>385</v>
      </c>
      <c r="J43" s="540"/>
      <c r="K43" s="551" t="s">
        <v>755</v>
      </c>
      <c r="L43" s="538" t="s">
        <v>316</v>
      </c>
      <c r="M43" s="596">
        <v>1</v>
      </c>
      <c r="N43" s="595">
        <v>2898983500</v>
      </c>
      <c r="O43" s="594">
        <v>0</v>
      </c>
      <c r="P43" s="595">
        <v>0</v>
      </c>
      <c r="Q43" s="594">
        <v>0</v>
      </c>
      <c r="R43" s="595">
        <v>0</v>
      </c>
      <c r="S43" s="594">
        <v>0</v>
      </c>
      <c r="T43" s="595">
        <v>0</v>
      </c>
      <c r="U43" s="594">
        <v>0</v>
      </c>
      <c r="V43" s="598">
        <v>0</v>
      </c>
    </row>
    <row r="44" spans="2:22" s="530" customFormat="1" ht="39.6" x14ac:dyDescent="0.25">
      <c r="B44" s="539"/>
      <c r="C44" s="532"/>
      <c r="D44" s="541"/>
      <c r="E44" s="542"/>
      <c r="F44" s="535"/>
      <c r="G44" s="556"/>
      <c r="H44" s="549" t="s">
        <v>329</v>
      </c>
      <c r="I44" s="554" t="s">
        <v>66</v>
      </c>
      <c r="J44" s="540"/>
      <c r="K44" s="551" t="s">
        <v>754</v>
      </c>
      <c r="L44" s="538" t="s">
        <v>316</v>
      </c>
      <c r="M44" s="596">
        <v>1</v>
      </c>
      <c r="N44" s="595">
        <v>1426558600</v>
      </c>
      <c r="O44" s="594">
        <v>0</v>
      </c>
      <c r="P44" s="595">
        <v>0</v>
      </c>
      <c r="Q44" s="594">
        <v>0</v>
      </c>
      <c r="R44" s="595">
        <v>0</v>
      </c>
      <c r="S44" s="594">
        <v>0</v>
      </c>
      <c r="T44" s="595">
        <v>0</v>
      </c>
      <c r="U44" s="594">
        <v>0</v>
      </c>
      <c r="V44" s="598">
        <v>0</v>
      </c>
    </row>
    <row r="45" spans="2:22" s="530" customFormat="1" ht="52.8" x14ac:dyDescent="0.25">
      <c r="B45" s="539"/>
      <c r="C45" s="532"/>
      <c r="D45" s="541"/>
      <c r="E45" s="542"/>
      <c r="F45" s="535"/>
      <c r="G45" s="556"/>
      <c r="H45" s="549" t="s">
        <v>331</v>
      </c>
      <c r="I45" s="550" t="s">
        <v>387</v>
      </c>
      <c r="J45" s="540"/>
      <c r="K45" s="552" t="s">
        <v>753</v>
      </c>
      <c r="L45" s="538" t="s">
        <v>316</v>
      </c>
      <c r="M45" s="602">
        <v>1</v>
      </c>
      <c r="N45" s="603">
        <v>994781230</v>
      </c>
      <c r="O45" s="599">
        <v>0</v>
      </c>
      <c r="P45" s="603">
        <v>0</v>
      </c>
      <c r="Q45" s="599">
        <v>0</v>
      </c>
      <c r="R45" s="603">
        <v>0</v>
      </c>
      <c r="S45" s="599">
        <v>0</v>
      </c>
      <c r="T45" s="603">
        <v>0</v>
      </c>
      <c r="U45" s="599">
        <v>0</v>
      </c>
      <c r="V45" s="597">
        <v>0</v>
      </c>
    </row>
    <row r="46" spans="2:22" s="530" customFormat="1" ht="41.4" customHeight="1" x14ac:dyDescent="0.25">
      <c r="B46" s="539"/>
      <c r="C46" s="532"/>
      <c r="D46" s="541"/>
      <c r="E46" s="542"/>
      <c r="F46" s="535"/>
      <c r="G46" s="556"/>
      <c r="H46" s="549" t="s">
        <v>335</v>
      </c>
      <c r="I46" s="554" t="s">
        <v>389</v>
      </c>
      <c r="J46" s="540"/>
      <c r="K46" s="551" t="s">
        <v>752</v>
      </c>
      <c r="L46" s="538" t="s">
        <v>316</v>
      </c>
      <c r="M46" s="596">
        <v>1</v>
      </c>
      <c r="N46" s="595">
        <v>694680338</v>
      </c>
      <c r="O46" s="594">
        <v>0</v>
      </c>
      <c r="P46" s="595">
        <v>0</v>
      </c>
      <c r="Q46" s="594">
        <v>0</v>
      </c>
      <c r="R46" s="595">
        <v>0</v>
      </c>
      <c r="S46" s="594">
        <v>0</v>
      </c>
      <c r="T46" s="595">
        <v>0</v>
      </c>
      <c r="U46" s="594">
        <v>0</v>
      </c>
      <c r="V46" s="598">
        <v>0</v>
      </c>
    </row>
    <row r="47" spans="2:22" s="530" customFormat="1" ht="42" customHeight="1" x14ac:dyDescent="0.25">
      <c r="B47" s="539"/>
      <c r="C47" s="532"/>
      <c r="D47" s="541"/>
      <c r="E47" s="542"/>
      <c r="F47" s="535"/>
      <c r="G47" s="556"/>
      <c r="H47" s="549" t="s">
        <v>339</v>
      </c>
      <c r="I47" s="554" t="s">
        <v>391</v>
      </c>
      <c r="J47" s="540"/>
      <c r="K47" s="551" t="s">
        <v>751</v>
      </c>
      <c r="L47" s="538" t="s">
        <v>316</v>
      </c>
      <c r="M47" s="596">
        <v>1</v>
      </c>
      <c r="N47" s="595">
        <v>990394605</v>
      </c>
      <c r="O47" s="594">
        <v>0</v>
      </c>
      <c r="P47" s="595">
        <v>0</v>
      </c>
      <c r="Q47" s="594">
        <v>0</v>
      </c>
      <c r="R47" s="595">
        <v>0</v>
      </c>
      <c r="S47" s="594">
        <v>0</v>
      </c>
      <c r="T47" s="595">
        <v>0</v>
      </c>
      <c r="U47" s="594">
        <v>0</v>
      </c>
      <c r="V47" s="598">
        <v>0</v>
      </c>
    </row>
    <row r="48" spans="2:22" s="530" customFormat="1" ht="52.8" x14ac:dyDescent="0.25">
      <c r="B48" s="539"/>
      <c r="C48" s="532"/>
      <c r="D48" s="541"/>
      <c r="E48" s="542"/>
      <c r="F48" s="535"/>
      <c r="G48" s="556"/>
      <c r="H48" s="549" t="s">
        <v>346</v>
      </c>
      <c r="I48" s="554" t="s">
        <v>393</v>
      </c>
      <c r="J48" s="540"/>
      <c r="K48" s="551" t="s">
        <v>750</v>
      </c>
      <c r="L48" s="538" t="s">
        <v>316</v>
      </c>
      <c r="M48" s="596">
        <v>1</v>
      </c>
      <c r="N48" s="595">
        <v>990783350</v>
      </c>
      <c r="O48" s="594">
        <v>0</v>
      </c>
      <c r="P48" s="595">
        <v>0</v>
      </c>
      <c r="Q48" s="594">
        <v>0</v>
      </c>
      <c r="R48" s="595">
        <v>0</v>
      </c>
      <c r="S48" s="594">
        <v>0</v>
      </c>
      <c r="T48" s="595">
        <v>0</v>
      </c>
      <c r="U48" s="594">
        <v>0</v>
      </c>
      <c r="V48" s="598">
        <v>0</v>
      </c>
    </row>
    <row r="49" spans="2:22" s="530" customFormat="1" ht="52.8" x14ac:dyDescent="0.25">
      <c r="B49" s="539"/>
      <c r="C49" s="532"/>
      <c r="D49" s="541"/>
      <c r="E49" s="542"/>
      <c r="F49" s="535"/>
      <c r="G49" s="556"/>
      <c r="H49" s="549" t="s">
        <v>350</v>
      </c>
      <c r="I49" s="554" t="s">
        <v>395</v>
      </c>
      <c r="J49" s="540"/>
      <c r="K49" s="551" t="s">
        <v>749</v>
      </c>
      <c r="L49" s="538" t="s">
        <v>316</v>
      </c>
      <c r="M49" s="596">
        <v>1</v>
      </c>
      <c r="N49" s="595">
        <v>1496532890</v>
      </c>
      <c r="O49" s="594">
        <v>0</v>
      </c>
      <c r="P49" s="595">
        <v>0</v>
      </c>
      <c r="Q49" s="594">
        <v>0</v>
      </c>
      <c r="R49" s="595">
        <v>0</v>
      </c>
      <c r="S49" s="594">
        <v>0</v>
      </c>
      <c r="T49" s="595">
        <v>0</v>
      </c>
      <c r="U49" s="594">
        <v>0</v>
      </c>
      <c r="V49" s="598">
        <v>0</v>
      </c>
    </row>
    <row r="50" spans="2:22" s="530" customFormat="1" ht="52.8" x14ac:dyDescent="0.25">
      <c r="B50" s="539"/>
      <c r="C50" s="532"/>
      <c r="D50" s="541"/>
      <c r="E50" s="542"/>
      <c r="F50" s="535"/>
      <c r="G50" s="556"/>
      <c r="H50" s="549" t="s">
        <v>356</v>
      </c>
      <c r="I50" s="554" t="s">
        <v>397</v>
      </c>
      <c r="J50" s="540"/>
      <c r="K50" s="551" t="s">
        <v>748</v>
      </c>
      <c r="L50" s="538" t="s">
        <v>316</v>
      </c>
      <c r="M50" s="596">
        <v>1</v>
      </c>
      <c r="N50" s="595">
        <v>993595784</v>
      </c>
      <c r="O50" s="594">
        <v>0</v>
      </c>
      <c r="P50" s="595">
        <v>0</v>
      </c>
      <c r="Q50" s="594">
        <v>0</v>
      </c>
      <c r="R50" s="595">
        <v>0</v>
      </c>
      <c r="S50" s="594">
        <v>0</v>
      </c>
      <c r="T50" s="595">
        <v>0</v>
      </c>
      <c r="U50" s="594">
        <v>0</v>
      </c>
      <c r="V50" s="598">
        <v>0</v>
      </c>
    </row>
    <row r="51" spans="2:22" s="530" customFormat="1" ht="41.4" customHeight="1" x14ac:dyDescent="0.25">
      <c r="B51" s="539"/>
      <c r="C51" s="532"/>
      <c r="D51" s="541"/>
      <c r="E51" s="542"/>
      <c r="F51" s="535"/>
      <c r="G51" s="556"/>
      <c r="H51" s="549" t="s">
        <v>359</v>
      </c>
      <c r="I51" s="554" t="s">
        <v>399</v>
      </c>
      <c r="J51" s="540"/>
      <c r="K51" s="551" t="s">
        <v>747</v>
      </c>
      <c r="L51" s="538" t="s">
        <v>316</v>
      </c>
      <c r="M51" s="596">
        <v>1</v>
      </c>
      <c r="N51" s="595">
        <v>997595868</v>
      </c>
      <c r="O51" s="594">
        <v>0</v>
      </c>
      <c r="P51" s="595">
        <v>0</v>
      </c>
      <c r="Q51" s="594">
        <v>0</v>
      </c>
      <c r="R51" s="595">
        <v>0</v>
      </c>
      <c r="S51" s="594">
        <v>0</v>
      </c>
      <c r="T51" s="595">
        <v>0</v>
      </c>
      <c r="U51" s="594">
        <v>0</v>
      </c>
      <c r="V51" s="598">
        <v>0</v>
      </c>
    </row>
    <row r="52" spans="2:22" s="530" customFormat="1" ht="26.4" x14ac:dyDescent="0.25">
      <c r="B52" s="539"/>
      <c r="C52" s="532"/>
      <c r="D52" s="541"/>
      <c r="E52" s="542"/>
      <c r="F52" s="535"/>
      <c r="G52" s="556"/>
      <c r="H52" s="549" t="s">
        <v>361</v>
      </c>
      <c r="I52" s="550" t="s">
        <v>401</v>
      </c>
      <c r="J52" s="540"/>
      <c r="K52" s="552" t="s">
        <v>746</v>
      </c>
      <c r="L52" s="538" t="s">
        <v>316</v>
      </c>
      <c r="M52" s="602">
        <v>1</v>
      </c>
      <c r="N52" s="603">
        <v>499287000</v>
      </c>
      <c r="O52" s="599">
        <v>0</v>
      </c>
      <c r="P52" s="600">
        <v>0</v>
      </c>
      <c r="Q52" s="599">
        <v>0</v>
      </c>
      <c r="R52" s="600">
        <v>0</v>
      </c>
      <c r="S52" s="599">
        <v>0</v>
      </c>
      <c r="T52" s="600">
        <v>0</v>
      </c>
      <c r="U52" s="599">
        <v>0</v>
      </c>
      <c r="V52" s="601">
        <v>0</v>
      </c>
    </row>
    <row r="53" spans="2:22" s="530" customFormat="1" ht="58.2" customHeight="1" x14ac:dyDescent="0.25">
      <c r="B53" s="539"/>
      <c r="C53" s="532"/>
      <c r="D53" s="541"/>
      <c r="E53" s="542"/>
      <c r="F53" s="535"/>
      <c r="G53" s="556"/>
      <c r="H53" s="549" t="s">
        <v>363</v>
      </c>
      <c r="I53" s="554" t="s">
        <v>402</v>
      </c>
      <c r="J53" s="540"/>
      <c r="K53" s="551" t="s">
        <v>745</v>
      </c>
      <c r="L53" s="538" t="s">
        <v>316</v>
      </c>
      <c r="M53" s="596">
        <v>0</v>
      </c>
      <c r="N53" s="595">
        <v>0</v>
      </c>
      <c r="O53" s="594" t="s">
        <v>193</v>
      </c>
      <c r="P53" s="595">
        <v>10000000000</v>
      </c>
      <c r="Q53" s="594" t="s">
        <v>193</v>
      </c>
      <c r="R53" s="595">
        <v>10000000000</v>
      </c>
      <c r="S53" s="594" t="s">
        <v>193</v>
      </c>
      <c r="T53" s="595">
        <v>10000000000</v>
      </c>
      <c r="U53" s="594" t="s">
        <v>193</v>
      </c>
      <c r="V53" s="598">
        <v>10000000000</v>
      </c>
    </row>
    <row r="54" spans="2:22" s="530" customFormat="1" ht="39.6" x14ac:dyDescent="0.25">
      <c r="B54" s="539"/>
      <c r="C54" s="532"/>
      <c r="D54" s="541"/>
      <c r="E54" s="542"/>
      <c r="F54" s="535"/>
      <c r="G54" s="556"/>
      <c r="H54" s="549" t="s">
        <v>365</v>
      </c>
      <c r="I54" s="550" t="s">
        <v>404</v>
      </c>
      <c r="J54" s="540"/>
      <c r="K54" s="552" t="s">
        <v>744</v>
      </c>
      <c r="L54" s="538" t="s">
        <v>316</v>
      </c>
      <c r="M54" s="602">
        <v>1</v>
      </c>
      <c r="N54" s="603">
        <v>100000000</v>
      </c>
      <c r="O54" s="599" t="s">
        <v>118</v>
      </c>
      <c r="P54" s="600">
        <v>100000000</v>
      </c>
      <c r="Q54" s="599" t="s">
        <v>118</v>
      </c>
      <c r="R54" s="600">
        <v>100000000</v>
      </c>
      <c r="S54" s="599" t="s">
        <v>118</v>
      </c>
      <c r="T54" s="600">
        <v>150000000</v>
      </c>
      <c r="U54" s="599" t="s">
        <v>118</v>
      </c>
      <c r="V54" s="601">
        <v>150000000</v>
      </c>
    </row>
    <row r="55" spans="2:22" s="530" customFormat="1" ht="26.4" x14ac:dyDescent="0.25">
      <c r="B55" s="539"/>
      <c r="C55" s="532"/>
      <c r="D55" s="541"/>
      <c r="E55" s="542"/>
      <c r="F55" s="535"/>
      <c r="G55" s="556"/>
      <c r="H55" s="549" t="s">
        <v>367</v>
      </c>
      <c r="I55" s="550" t="s">
        <v>406</v>
      </c>
      <c r="J55" s="540"/>
      <c r="K55" s="552" t="s">
        <v>743</v>
      </c>
      <c r="L55" s="538" t="s">
        <v>316</v>
      </c>
      <c r="M55" s="602">
        <v>0</v>
      </c>
      <c r="N55" s="603">
        <v>0</v>
      </c>
      <c r="O55" s="599" t="s">
        <v>118</v>
      </c>
      <c r="P55" s="600">
        <v>1000000000</v>
      </c>
      <c r="Q55" s="602" t="s">
        <v>118</v>
      </c>
      <c r="R55" s="600">
        <v>1000000000</v>
      </c>
      <c r="S55" s="602" t="s">
        <v>118</v>
      </c>
      <c r="T55" s="600">
        <v>1000000000</v>
      </c>
      <c r="U55" s="602" t="s">
        <v>118</v>
      </c>
      <c r="V55" s="601">
        <v>1000000000</v>
      </c>
    </row>
    <row r="56" spans="2:22" s="530" customFormat="1" ht="26.4" x14ac:dyDescent="0.25">
      <c r="B56" s="539"/>
      <c r="C56" s="532"/>
      <c r="D56" s="541"/>
      <c r="E56" s="542"/>
      <c r="F56" s="535"/>
      <c r="G56" s="556"/>
      <c r="H56" s="549" t="s">
        <v>369</v>
      </c>
      <c r="I56" s="550" t="s">
        <v>408</v>
      </c>
      <c r="J56" s="540"/>
      <c r="K56" s="552" t="s">
        <v>742</v>
      </c>
      <c r="L56" s="538" t="s">
        <v>316</v>
      </c>
      <c r="M56" s="602">
        <v>0</v>
      </c>
      <c r="N56" s="603">
        <v>0</v>
      </c>
      <c r="O56" s="599" t="s">
        <v>410</v>
      </c>
      <c r="P56" s="600">
        <v>750000000</v>
      </c>
      <c r="Q56" s="602" t="s">
        <v>411</v>
      </c>
      <c r="R56" s="600">
        <v>200000000</v>
      </c>
      <c r="S56" s="599" t="s">
        <v>410</v>
      </c>
      <c r="T56" s="600">
        <v>750000000</v>
      </c>
      <c r="U56" s="599" t="s">
        <v>410</v>
      </c>
      <c r="V56" s="601">
        <v>750000000</v>
      </c>
    </row>
    <row r="57" spans="2:22" s="530" customFormat="1" ht="26.4" x14ac:dyDescent="0.25">
      <c r="B57" s="539"/>
      <c r="C57" s="532"/>
      <c r="D57" s="541"/>
      <c r="E57" s="542"/>
      <c r="F57" s="535"/>
      <c r="G57" s="556"/>
      <c r="H57" s="549" t="s">
        <v>371</v>
      </c>
      <c r="I57" s="554" t="s">
        <v>412</v>
      </c>
      <c r="J57" s="540"/>
      <c r="K57" s="551" t="s">
        <v>741</v>
      </c>
      <c r="L57" s="538" t="s">
        <v>316</v>
      </c>
      <c r="M57" s="596">
        <v>0</v>
      </c>
      <c r="N57" s="595">
        <v>0</v>
      </c>
      <c r="O57" s="594" t="s">
        <v>118</v>
      </c>
      <c r="P57" s="614">
        <v>750000000</v>
      </c>
      <c r="Q57" s="594" t="s">
        <v>118</v>
      </c>
      <c r="R57" s="614">
        <v>200000000</v>
      </c>
      <c r="S57" s="594" t="s">
        <v>118</v>
      </c>
      <c r="T57" s="614">
        <v>200000000</v>
      </c>
      <c r="U57" s="594" t="s">
        <v>118</v>
      </c>
      <c r="V57" s="615">
        <v>200000000</v>
      </c>
    </row>
    <row r="58" spans="2:22" s="530" customFormat="1" ht="13.2" x14ac:dyDescent="0.25">
      <c r="B58" s="539"/>
      <c r="C58" s="532"/>
      <c r="D58" s="541"/>
      <c r="E58" s="542"/>
      <c r="F58" s="535"/>
      <c r="G58" s="556"/>
      <c r="H58" s="544"/>
      <c r="I58" s="532"/>
      <c r="J58" s="540"/>
      <c r="K58" s="555"/>
      <c r="M58" s="547"/>
      <c r="N58" s="547"/>
      <c r="O58" s="547"/>
      <c r="P58" s="547"/>
      <c r="Q58" s="547"/>
      <c r="R58" s="547"/>
      <c r="S58" s="547"/>
      <c r="T58" s="547"/>
      <c r="U58" s="547"/>
      <c r="V58" s="548"/>
    </row>
    <row r="59" spans="2:22" s="530" customFormat="1" ht="39.6" customHeight="1" x14ac:dyDescent="0.25">
      <c r="B59" s="539"/>
      <c r="C59" s="532"/>
      <c r="D59" s="541"/>
      <c r="E59" s="542"/>
      <c r="F59" s="535"/>
      <c r="G59" s="556"/>
      <c r="H59" s="1000" t="s">
        <v>74</v>
      </c>
      <c r="I59" s="998"/>
      <c r="J59" s="540"/>
      <c r="K59" s="543" t="s">
        <v>653</v>
      </c>
      <c r="L59" s="538"/>
      <c r="M59" s="547"/>
      <c r="N59" s="547"/>
      <c r="O59" s="547"/>
      <c r="P59" s="547"/>
      <c r="Q59" s="547"/>
      <c r="R59" s="547"/>
      <c r="S59" s="547"/>
      <c r="T59" s="547"/>
      <c r="U59" s="547"/>
      <c r="V59" s="548"/>
    </row>
    <row r="60" spans="2:22" s="530" customFormat="1" ht="39.6" x14ac:dyDescent="0.25">
      <c r="B60" s="539"/>
      <c r="C60" s="532"/>
      <c r="D60" s="541"/>
      <c r="E60" s="542"/>
      <c r="F60" s="535"/>
      <c r="G60" s="556"/>
      <c r="H60" s="559" t="s">
        <v>24</v>
      </c>
      <c r="I60" s="545" t="s">
        <v>415</v>
      </c>
      <c r="J60" s="540"/>
      <c r="K60" s="546" t="s">
        <v>740</v>
      </c>
      <c r="L60" s="538" t="s">
        <v>316</v>
      </c>
      <c r="M60" s="616">
        <v>0.04</v>
      </c>
      <c r="N60" s="610">
        <v>237010338</v>
      </c>
      <c r="O60" s="609">
        <v>0</v>
      </c>
      <c r="P60" s="617">
        <v>0</v>
      </c>
      <c r="Q60" s="609">
        <v>0</v>
      </c>
      <c r="R60" s="617">
        <v>0</v>
      </c>
      <c r="S60" s="609">
        <v>0</v>
      </c>
      <c r="T60" s="617">
        <v>0</v>
      </c>
      <c r="U60" s="609">
        <v>0</v>
      </c>
      <c r="V60" s="618">
        <v>0</v>
      </c>
    </row>
    <row r="61" spans="2:22" s="530" customFormat="1" ht="39.6" x14ac:dyDescent="0.25">
      <c r="B61" s="539"/>
      <c r="C61" s="532"/>
      <c r="D61" s="541"/>
      <c r="E61" s="542"/>
      <c r="F61" s="535"/>
      <c r="G61" s="556"/>
      <c r="H61" s="560" t="s">
        <v>119</v>
      </c>
      <c r="I61" s="550" t="s">
        <v>417</v>
      </c>
      <c r="J61" s="540"/>
      <c r="K61" s="552" t="s">
        <v>739</v>
      </c>
      <c r="L61" s="538" t="s">
        <v>316</v>
      </c>
      <c r="M61" s="616">
        <v>0.04</v>
      </c>
      <c r="N61" s="603">
        <v>237798434</v>
      </c>
      <c r="O61" s="602">
        <v>0</v>
      </c>
      <c r="P61" s="600">
        <v>0</v>
      </c>
      <c r="Q61" s="602">
        <v>0</v>
      </c>
      <c r="R61" s="600">
        <v>0</v>
      </c>
      <c r="S61" s="602">
        <v>0</v>
      </c>
      <c r="T61" s="600">
        <v>0</v>
      </c>
      <c r="U61" s="602">
        <v>0</v>
      </c>
      <c r="V61" s="601">
        <v>0</v>
      </c>
    </row>
    <row r="62" spans="2:22" s="530" customFormat="1" ht="39.6" x14ac:dyDescent="0.25">
      <c r="B62" s="539"/>
      <c r="C62" s="532"/>
      <c r="D62" s="541"/>
      <c r="E62" s="542"/>
      <c r="F62" s="535"/>
      <c r="G62" s="556"/>
      <c r="H62" s="560" t="s">
        <v>120</v>
      </c>
      <c r="I62" s="550" t="s">
        <v>419</v>
      </c>
      <c r="J62" s="540"/>
      <c r="K62" s="552" t="s">
        <v>738</v>
      </c>
      <c r="L62" s="538" t="s">
        <v>316</v>
      </c>
      <c r="M62" s="616">
        <v>0.04</v>
      </c>
      <c r="N62" s="603">
        <v>349936005</v>
      </c>
      <c r="O62" s="602">
        <v>0</v>
      </c>
      <c r="P62" s="600">
        <v>0</v>
      </c>
      <c r="Q62" s="602">
        <v>0</v>
      </c>
      <c r="R62" s="600">
        <v>0</v>
      </c>
      <c r="S62" s="602">
        <v>0</v>
      </c>
      <c r="T62" s="600">
        <v>0</v>
      </c>
      <c r="U62" s="602">
        <v>0</v>
      </c>
      <c r="V62" s="601">
        <v>0</v>
      </c>
    </row>
    <row r="63" spans="2:22" s="530" customFormat="1" ht="39.6" x14ac:dyDescent="0.25">
      <c r="B63" s="539"/>
      <c r="C63" s="532"/>
      <c r="D63" s="541"/>
      <c r="E63" s="542"/>
      <c r="F63" s="535"/>
      <c r="G63" s="556"/>
      <c r="H63" s="561" t="s">
        <v>121</v>
      </c>
      <c r="I63" s="554" t="s">
        <v>421</v>
      </c>
      <c r="J63" s="540"/>
      <c r="K63" s="551" t="s">
        <v>737</v>
      </c>
      <c r="L63" s="538" t="s">
        <v>316</v>
      </c>
      <c r="M63" s="621">
        <v>0.04</v>
      </c>
      <c r="N63" s="595">
        <v>232097159</v>
      </c>
      <c r="O63" s="596">
        <v>0</v>
      </c>
      <c r="P63" s="614">
        <v>0</v>
      </c>
      <c r="Q63" s="596">
        <v>0</v>
      </c>
      <c r="R63" s="614">
        <v>0</v>
      </c>
      <c r="S63" s="596">
        <v>0</v>
      </c>
      <c r="T63" s="614">
        <v>0</v>
      </c>
      <c r="U63" s="596">
        <v>0</v>
      </c>
      <c r="V63" s="615">
        <v>0</v>
      </c>
    </row>
    <row r="64" spans="2:22" s="530" customFormat="1" ht="39.6" x14ac:dyDescent="0.25">
      <c r="B64" s="539"/>
      <c r="C64" s="532"/>
      <c r="D64" s="541"/>
      <c r="E64" s="542"/>
      <c r="F64" s="535"/>
      <c r="G64" s="556"/>
      <c r="H64" s="562" t="s">
        <v>326</v>
      </c>
      <c r="I64" s="545" t="s">
        <v>423</v>
      </c>
      <c r="J64" s="540"/>
      <c r="K64" s="546" t="s">
        <v>736</v>
      </c>
      <c r="L64" s="538" t="s">
        <v>316</v>
      </c>
      <c r="M64" s="616">
        <v>0.04</v>
      </c>
      <c r="N64" s="610">
        <v>193432430</v>
      </c>
      <c r="O64" s="609">
        <v>0</v>
      </c>
      <c r="P64" s="617">
        <v>0</v>
      </c>
      <c r="Q64" s="609">
        <v>0</v>
      </c>
      <c r="R64" s="617">
        <v>0</v>
      </c>
      <c r="S64" s="609">
        <v>0</v>
      </c>
      <c r="T64" s="617">
        <v>0</v>
      </c>
      <c r="U64" s="609">
        <v>0</v>
      </c>
      <c r="V64" s="618">
        <v>0</v>
      </c>
    </row>
    <row r="65" spans="2:22" s="530" customFormat="1" ht="39.6" x14ac:dyDescent="0.25">
      <c r="B65" s="539"/>
      <c r="C65" s="532"/>
      <c r="D65" s="541"/>
      <c r="E65" s="542"/>
      <c r="F65" s="535"/>
      <c r="G65" s="556"/>
      <c r="H65" s="560" t="s">
        <v>329</v>
      </c>
      <c r="I65" s="550" t="s">
        <v>425</v>
      </c>
      <c r="J65" s="540"/>
      <c r="K65" s="552" t="s">
        <v>735</v>
      </c>
      <c r="L65" s="538" t="s">
        <v>316</v>
      </c>
      <c r="M65" s="616">
        <v>0.04</v>
      </c>
      <c r="N65" s="603">
        <v>198649418</v>
      </c>
      <c r="O65" s="602">
        <v>0</v>
      </c>
      <c r="P65" s="600">
        <v>0</v>
      </c>
      <c r="Q65" s="602">
        <v>0</v>
      </c>
      <c r="R65" s="600">
        <v>0</v>
      </c>
      <c r="S65" s="602">
        <v>0</v>
      </c>
      <c r="T65" s="600">
        <v>0</v>
      </c>
      <c r="U65" s="602">
        <v>0</v>
      </c>
      <c r="V65" s="601">
        <v>0</v>
      </c>
    </row>
    <row r="66" spans="2:22" s="530" customFormat="1" ht="39.6" x14ac:dyDescent="0.25">
      <c r="B66" s="539"/>
      <c r="C66" s="532"/>
      <c r="D66" s="541"/>
      <c r="E66" s="542"/>
      <c r="F66" s="535"/>
      <c r="G66" s="556"/>
      <c r="H66" s="560" t="s">
        <v>331</v>
      </c>
      <c r="I66" s="550" t="s">
        <v>427</v>
      </c>
      <c r="J66" s="540"/>
      <c r="K66" s="552" t="s">
        <v>734</v>
      </c>
      <c r="L66" s="538" t="s">
        <v>316</v>
      </c>
      <c r="M66" s="616">
        <v>0.04</v>
      </c>
      <c r="N66" s="603">
        <v>348988608</v>
      </c>
      <c r="O66" s="602">
        <v>0</v>
      </c>
      <c r="P66" s="600">
        <v>0</v>
      </c>
      <c r="Q66" s="602">
        <v>0</v>
      </c>
      <c r="R66" s="600">
        <v>0</v>
      </c>
      <c r="S66" s="602">
        <v>0</v>
      </c>
      <c r="T66" s="600">
        <v>0</v>
      </c>
      <c r="U66" s="602">
        <v>0</v>
      </c>
      <c r="V66" s="601">
        <v>0</v>
      </c>
    </row>
    <row r="67" spans="2:22" s="530" customFormat="1" ht="39.6" x14ac:dyDescent="0.25">
      <c r="B67" s="539"/>
      <c r="C67" s="532"/>
      <c r="D67" s="541"/>
      <c r="E67" s="542"/>
      <c r="F67" s="535"/>
      <c r="G67" s="556"/>
      <c r="H67" s="560" t="s">
        <v>335</v>
      </c>
      <c r="I67" s="550" t="s">
        <v>429</v>
      </c>
      <c r="J67" s="540"/>
      <c r="K67" s="552" t="s">
        <v>733</v>
      </c>
      <c r="L67" s="538" t="s">
        <v>316</v>
      </c>
      <c r="M67" s="616">
        <v>0.04</v>
      </c>
      <c r="N67" s="603">
        <v>2571305208</v>
      </c>
      <c r="O67" s="602">
        <v>0</v>
      </c>
      <c r="P67" s="600">
        <v>0</v>
      </c>
      <c r="Q67" s="602">
        <v>0</v>
      </c>
      <c r="R67" s="600">
        <v>0</v>
      </c>
      <c r="S67" s="602">
        <v>0</v>
      </c>
      <c r="T67" s="600">
        <v>0</v>
      </c>
      <c r="U67" s="602">
        <v>0</v>
      </c>
      <c r="V67" s="601">
        <v>0</v>
      </c>
    </row>
    <row r="68" spans="2:22" s="530" customFormat="1" ht="39.6" x14ac:dyDescent="0.25">
      <c r="B68" s="539"/>
      <c r="C68" s="532"/>
      <c r="D68" s="541"/>
      <c r="E68" s="542"/>
      <c r="F68" s="535"/>
      <c r="G68" s="556"/>
      <c r="H68" s="560" t="s">
        <v>339</v>
      </c>
      <c r="I68" s="550" t="s">
        <v>431</v>
      </c>
      <c r="J68" s="540"/>
      <c r="K68" s="552" t="s">
        <v>732</v>
      </c>
      <c r="L68" s="538" t="s">
        <v>316</v>
      </c>
      <c r="M68" s="602" t="s">
        <v>433</v>
      </c>
      <c r="N68" s="603">
        <v>31753885000</v>
      </c>
      <c r="O68" s="609">
        <v>0</v>
      </c>
      <c r="P68" s="600">
        <v>0</v>
      </c>
      <c r="Q68" s="609">
        <v>0</v>
      </c>
      <c r="R68" s="600">
        <v>0</v>
      </c>
      <c r="S68" s="609">
        <v>0</v>
      </c>
      <c r="T68" s="600">
        <v>0</v>
      </c>
      <c r="U68" s="609">
        <v>0</v>
      </c>
      <c r="V68" s="601">
        <v>0</v>
      </c>
    </row>
    <row r="69" spans="2:22" s="530" customFormat="1" ht="39.6" x14ac:dyDescent="0.25">
      <c r="B69" s="539"/>
      <c r="C69" s="532"/>
      <c r="D69" s="541"/>
      <c r="E69" s="542"/>
      <c r="F69" s="535"/>
      <c r="G69" s="556"/>
      <c r="H69" s="560" t="s">
        <v>346</v>
      </c>
      <c r="I69" s="550" t="s">
        <v>434</v>
      </c>
      <c r="J69" s="540"/>
      <c r="K69" s="552" t="s">
        <v>732</v>
      </c>
      <c r="L69" s="538" t="s">
        <v>316</v>
      </c>
      <c r="M69" s="602" t="s">
        <v>433</v>
      </c>
      <c r="N69" s="603">
        <v>6624429000</v>
      </c>
      <c r="O69" s="602">
        <v>0</v>
      </c>
      <c r="P69" s="600">
        <v>0</v>
      </c>
      <c r="Q69" s="602">
        <v>0</v>
      </c>
      <c r="R69" s="600">
        <v>0</v>
      </c>
      <c r="S69" s="602">
        <v>0</v>
      </c>
      <c r="T69" s="600">
        <v>0</v>
      </c>
      <c r="U69" s="602">
        <v>0</v>
      </c>
      <c r="V69" s="601">
        <v>0</v>
      </c>
    </row>
    <row r="70" spans="2:22" s="530" customFormat="1" ht="39.6" x14ac:dyDescent="0.25">
      <c r="B70" s="539"/>
      <c r="C70" s="532"/>
      <c r="D70" s="541"/>
      <c r="E70" s="542"/>
      <c r="F70" s="535"/>
      <c r="G70" s="556"/>
      <c r="H70" s="560" t="s">
        <v>350</v>
      </c>
      <c r="I70" s="550" t="s">
        <v>435</v>
      </c>
      <c r="J70" s="540"/>
      <c r="K70" s="552" t="s">
        <v>732</v>
      </c>
      <c r="L70" s="538" t="s">
        <v>316</v>
      </c>
      <c r="M70" s="602" t="s">
        <v>433</v>
      </c>
      <c r="N70" s="603">
        <v>76036751000</v>
      </c>
      <c r="O70" s="602">
        <v>0</v>
      </c>
      <c r="P70" s="600">
        <v>0</v>
      </c>
      <c r="Q70" s="602">
        <v>0</v>
      </c>
      <c r="R70" s="600">
        <v>0</v>
      </c>
      <c r="S70" s="602">
        <v>0</v>
      </c>
      <c r="T70" s="600">
        <v>0</v>
      </c>
      <c r="U70" s="602">
        <v>0</v>
      </c>
      <c r="V70" s="601">
        <v>0</v>
      </c>
    </row>
    <row r="71" spans="2:22" s="530" customFormat="1" ht="39.6" x14ac:dyDescent="0.25">
      <c r="B71" s="539"/>
      <c r="C71" s="532"/>
      <c r="D71" s="541"/>
      <c r="E71" s="542"/>
      <c r="F71" s="535"/>
      <c r="G71" s="556"/>
      <c r="H71" s="560" t="s">
        <v>356</v>
      </c>
      <c r="I71" s="550" t="s">
        <v>436</v>
      </c>
      <c r="J71" s="540"/>
      <c r="K71" s="552" t="s">
        <v>732</v>
      </c>
      <c r="L71" s="538" t="s">
        <v>316</v>
      </c>
      <c r="M71" s="602" t="s">
        <v>433</v>
      </c>
      <c r="N71" s="603">
        <v>24169770000</v>
      </c>
      <c r="O71" s="602">
        <v>0</v>
      </c>
      <c r="P71" s="600">
        <v>0</v>
      </c>
      <c r="Q71" s="602">
        <v>0</v>
      </c>
      <c r="R71" s="600">
        <v>0</v>
      </c>
      <c r="S71" s="602">
        <v>0</v>
      </c>
      <c r="T71" s="600">
        <v>0</v>
      </c>
      <c r="U71" s="602">
        <v>0</v>
      </c>
      <c r="V71" s="601">
        <v>0</v>
      </c>
    </row>
    <row r="72" spans="2:22" s="530" customFormat="1" ht="29.4" customHeight="1" x14ac:dyDescent="0.25">
      <c r="B72" s="539"/>
      <c r="C72" s="532"/>
      <c r="D72" s="541"/>
      <c r="E72" s="542"/>
      <c r="F72" s="535"/>
      <c r="G72" s="556"/>
      <c r="H72" s="560" t="s">
        <v>359</v>
      </c>
      <c r="I72" s="550" t="s">
        <v>437</v>
      </c>
      <c r="J72" s="540"/>
      <c r="K72" s="552" t="s">
        <v>732</v>
      </c>
      <c r="L72" s="538" t="s">
        <v>316</v>
      </c>
      <c r="M72" s="602" t="s">
        <v>433</v>
      </c>
      <c r="N72" s="603">
        <v>9789040000</v>
      </c>
      <c r="O72" s="602">
        <v>0</v>
      </c>
      <c r="P72" s="600">
        <v>0</v>
      </c>
      <c r="Q72" s="602">
        <v>0</v>
      </c>
      <c r="R72" s="600">
        <v>0</v>
      </c>
      <c r="S72" s="602">
        <v>0</v>
      </c>
      <c r="T72" s="600">
        <v>0</v>
      </c>
      <c r="U72" s="602">
        <v>0</v>
      </c>
      <c r="V72" s="601">
        <v>0</v>
      </c>
    </row>
    <row r="73" spans="2:22" s="530" customFormat="1" ht="30.6" customHeight="1" x14ac:dyDescent="0.25">
      <c r="B73" s="539"/>
      <c r="C73" s="532"/>
      <c r="D73" s="541"/>
      <c r="E73" s="542"/>
      <c r="F73" s="535"/>
      <c r="G73" s="556"/>
      <c r="H73" s="560" t="s">
        <v>361</v>
      </c>
      <c r="I73" s="550" t="s">
        <v>438</v>
      </c>
      <c r="J73" s="540"/>
      <c r="K73" s="552" t="s">
        <v>732</v>
      </c>
      <c r="L73" s="538" t="s">
        <v>316</v>
      </c>
      <c r="M73" s="602" t="s">
        <v>433</v>
      </c>
      <c r="N73" s="603">
        <v>10775320000</v>
      </c>
      <c r="O73" s="602">
        <v>0</v>
      </c>
      <c r="P73" s="600">
        <v>0</v>
      </c>
      <c r="Q73" s="602">
        <v>0</v>
      </c>
      <c r="R73" s="600">
        <v>0</v>
      </c>
      <c r="S73" s="602">
        <v>0</v>
      </c>
      <c r="T73" s="600">
        <v>0</v>
      </c>
      <c r="U73" s="602">
        <v>0</v>
      </c>
      <c r="V73" s="601">
        <v>0</v>
      </c>
    </row>
    <row r="74" spans="2:22" s="530" customFormat="1" ht="31.8" customHeight="1" x14ac:dyDescent="0.25">
      <c r="B74" s="539"/>
      <c r="C74" s="532"/>
      <c r="D74" s="541"/>
      <c r="E74" s="542"/>
      <c r="F74" s="535"/>
      <c r="G74" s="556"/>
      <c r="H74" s="560" t="s">
        <v>363</v>
      </c>
      <c r="I74" s="550" t="s">
        <v>439</v>
      </c>
      <c r="J74" s="540"/>
      <c r="K74" s="552" t="s">
        <v>732</v>
      </c>
      <c r="L74" s="538" t="s">
        <v>316</v>
      </c>
      <c r="M74" s="602" t="s">
        <v>433</v>
      </c>
      <c r="N74" s="603">
        <v>29894081680</v>
      </c>
      <c r="O74" s="602">
        <v>0</v>
      </c>
      <c r="P74" s="600">
        <v>0</v>
      </c>
      <c r="Q74" s="602">
        <v>0</v>
      </c>
      <c r="R74" s="600">
        <v>0</v>
      </c>
      <c r="S74" s="602">
        <v>0</v>
      </c>
      <c r="T74" s="600">
        <v>0</v>
      </c>
      <c r="U74" s="602">
        <v>0</v>
      </c>
      <c r="V74" s="601">
        <v>0</v>
      </c>
    </row>
    <row r="75" spans="2:22" s="530" customFormat="1" ht="31.2" customHeight="1" x14ac:dyDescent="0.25">
      <c r="B75" s="539"/>
      <c r="C75" s="532"/>
      <c r="D75" s="541"/>
      <c r="E75" s="542"/>
      <c r="F75" s="535"/>
      <c r="G75" s="556"/>
      <c r="H75" s="560" t="s">
        <v>365</v>
      </c>
      <c r="I75" s="550" t="s">
        <v>440</v>
      </c>
      <c r="J75" s="540"/>
      <c r="K75" s="552" t="s">
        <v>732</v>
      </c>
      <c r="L75" s="538" t="s">
        <v>316</v>
      </c>
      <c r="M75" s="602" t="s">
        <v>433</v>
      </c>
      <c r="N75" s="603">
        <v>12268560000</v>
      </c>
      <c r="O75" s="602">
        <v>0</v>
      </c>
      <c r="P75" s="600">
        <v>0</v>
      </c>
      <c r="Q75" s="602">
        <v>0</v>
      </c>
      <c r="R75" s="600">
        <v>0</v>
      </c>
      <c r="S75" s="602">
        <v>0</v>
      </c>
      <c r="T75" s="600">
        <v>0</v>
      </c>
      <c r="U75" s="602">
        <v>0</v>
      </c>
      <c r="V75" s="601">
        <v>0</v>
      </c>
    </row>
    <row r="76" spans="2:22" s="530" customFormat="1" ht="39.6" x14ac:dyDescent="0.25">
      <c r="B76" s="539"/>
      <c r="C76" s="532"/>
      <c r="D76" s="541"/>
      <c r="E76" s="542"/>
      <c r="F76" s="535"/>
      <c r="G76" s="556"/>
      <c r="H76" s="560" t="s">
        <v>367</v>
      </c>
      <c r="I76" s="550" t="s">
        <v>441</v>
      </c>
      <c r="J76" s="540"/>
      <c r="K76" s="552" t="s">
        <v>731</v>
      </c>
      <c r="L76" s="538" t="s">
        <v>316</v>
      </c>
      <c r="M76" s="619" t="s">
        <v>316</v>
      </c>
      <c r="N76" s="603">
        <v>0</v>
      </c>
      <c r="O76" s="599" t="s">
        <v>443</v>
      </c>
      <c r="P76" s="600">
        <v>8000000000</v>
      </c>
      <c r="Q76" s="602" t="s">
        <v>444</v>
      </c>
      <c r="R76" s="600">
        <v>8000000000</v>
      </c>
      <c r="S76" s="599" t="s">
        <v>445</v>
      </c>
      <c r="T76" s="600">
        <v>8000000000</v>
      </c>
      <c r="U76" s="599" t="s">
        <v>445</v>
      </c>
      <c r="V76" s="601">
        <v>8000000000</v>
      </c>
    </row>
    <row r="77" spans="2:22" s="530" customFormat="1" ht="39.6" x14ac:dyDescent="0.25">
      <c r="B77" s="539"/>
      <c r="C77" s="532"/>
      <c r="D77" s="541"/>
      <c r="E77" s="542"/>
      <c r="F77" s="535"/>
      <c r="G77" s="556"/>
      <c r="H77" s="560" t="s">
        <v>369</v>
      </c>
      <c r="I77" s="550" t="s">
        <v>446</v>
      </c>
      <c r="J77" s="540"/>
      <c r="K77" s="552" t="s">
        <v>731</v>
      </c>
      <c r="L77" s="538" t="s">
        <v>316</v>
      </c>
      <c r="M77" s="619" t="s">
        <v>316</v>
      </c>
      <c r="N77" s="603">
        <v>0</v>
      </c>
      <c r="O77" s="599" t="s">
        <v>443</v>
      </c>
      <c r="P77" s="600">
        <v>8000000000</v>
      </c>
      <c r="Q77" s="599" t="s">
        <v>443</v>
      </c>
      <c r="R77" s="600">
        <v>8000000000</v>
      </c>
      <c r="S77" s="599" t="s">
        <v>445</v>
      </c>
      <c r="T77" s="600">
        <v>8000000000</v>
      </c>
      <c r="U77" s="599" t="s">
        <v>445</v>
      </c>
      <c r="V77" s="601">
        <v>8000000000</v>
      </c>
    </row>
    <row r="78" spans="2:22" s="530" customFormat="1" ht="39.6" x14ac:dyDescent="0.25">
      <c r="B78" s="539"/>
      <c r="C78" s="532"/>
      <c r="D78" s="541"/>
      <c r="E78" s="542"/>
      <c r="F78" s="535"/>
      <c r="G78" s="556"/>
      <c r="H78" s="560" t="s">
        <v>371</v>
      </c>
      <c r="I78" s="550" t="s">
        <v>447</v>
      </c>
      <c r="J78" s="540"/>
      <c r="K78" s="552" t="s">
        <v>731</v>
      </c>
      <c r="L78" s="538" t="s">
        <v>316</v>
      </c>
      <c r="M78" s="619" t="s">
        <v>316</v>
      </c>
      <c r="N78" s="603">
        <v>0</v>
      </c>
      <c r="O78" s="599" t="s">
        <v>448</v>
      </c>
      <c r="P78" s="600">
        <v>8000000000</v>
      </c>
      <c r="Q78" s="602" t="s">
        <v>449</v>
      </c>
      <c r="R78" s="600">
        <v>8000000000</v>
      </c>
      <c r="S78" s="599" t="s">
        <v>450</v>
      </c>
      <c r="T78" s="600">
        <v>8000000000</v>
      </c>
      <c r="U78" s="599" t="s">
        <v>450</v>
      </c>
      <c r="V78" s="601">
        <v>8000000000</v>
      </c>
    </row>
    <row r="79" spans="2:22" s="530" customFormat="1" ht="39.6" x14ac:dyDescent="0.25">
      <c r="B79" s="539"/>
      <c r="C79" s="532"/>
      <c r="D79" s="541"/>
      <c r="E79" s="542"/>
      <c r="F79" s="535"/>
      <c r="G79" s="556"/>
      <c r="H79" s="560" t="s">
        <v>373</v>
      </c>
      <c r="I79" s="550" t="s">
        <v>451</v>
      </c>
      <c r="J79" s="540"/>
      <c r="K79" s="552" t="s">
        <v>731</v>
      </c>
      <c r="L79" s="538" t="s">
        <v>316</v>
      </c>
      <c r="M79" s="619" t="s">
        <v>316</v>
      </c>
      <c r="N79" s="603">
        <v>0</v>
      </c>
      <c r="O79" s="599" t="s">
        <v>448</v>
      </c>
      <c r="P79" s="600">
        <v>8000000000</v>
      </c>
      <c r="Q79" s="599" t="s">
        <v>452</v>
      </c>
      <c r="R79" s="600">
        <v>8000000000</v>
      </c>
      <c r="S79" s="599" t="s">
        <v>453</v>
      </c>
      <c r="T79" s="600">
        <v>8000000000</v>
      </c>
      <c r="U79" s="599" t="s">
        <v>453</v>
      </c>
      <c r="V79" s="601">
        <v>8000000000</v>
      </c>
    </row>
    <row r="80" spans="2:22" s="530" customFormat="1" ht="39.6" x14ac:dyDescent="0.25">
      <c r="B80" s="539"/>
      <c r="C80" s="532"/>
      <c r="D80" s="541"/>
      <c r="E80" s="542"/>
      <c r="F80" s="535"/>
      <c r="G80" s="556"/>
      <c r="H80" s="560" t="s">
        <v>375</v>
      </c>
      <c r="I80" s="550" t="s">
        <v>454</v>
      </c>
      <c r="J80" s="540"/>
      <c r="K80" s="552" t="s">
        <v>731</v>
      </c>
      <c r="L80" s="538" t="s">
        <v>316</v>
      </c>
      <c r="M80" s="619" t="s">
        <v>316</v>
      </c>
      <c r="N80" s="603">
        <v>0</v>
      </c>
      <c r="O80" s="599" t="s">
        <v>443</v>
      </c>
      <c r="P80" s="600">
        <v>8000000000</v>
      </c>
      <c r="Q80" s="602" t="s">
        <v>455</v>
      </c>
      <c r="R80" s="600">
        <v>8000000000</v>
      </c>
      <c r="S80" s="599" t="s">
        <v>445</v>
      </c>
      <c r="T80" s="600">
        <v>8000000000</v>
      </c>
      <c r="U80" s="599" t="s">
        <v>445</v>
      </c>
      <c r="V80" s="601">
        <v>8000000000</v>
      </c>
    </row>
    <row r="81" spans="2:22" s="530" customFormat="1" ht="39.6" x14ac:dyDescent="0.25">
      <c r="B81" s="539"/>
      <c r="C81" s="532"/>
      <c r="D81" s="541"/>
      <c r="E81" s="542"/>
      <c r="F81" s="535"/>
      <c r="G81" s="556"/>
      <c r="H81" s="560" t="s">
        <v>377</v>
      </c>
      <c r="I81" s="550" t="s">
        <v>456</v>
      </c>
      <c r="J81" s="540"/>
      <c r="K81" s="552" t="s">
        <v>731</v>
      </c>
      <c r="L81" s="538" t="s">
        <v>316</v>
      </c>
      <c r="M81" s="619" t="s">
        <v>316</v>
      </c>
      <c r="N81" s="603">
        <v>0</v>
      </c>
      <c r="O81" s="599" t="s">
        <v>443</v>
      </c>
      <c r="P81" s="600">
        <v>8000000000</v>
      </c>
      <c r="Q81" s="599" t="s">
        <v>448</v>
      </c>
      <c r="R81" s="600">
        <v>8000000000</v>
      </c>
      <c r="S81" s="599" t="s">
        <v>445</v>
      </c>
      <c r="T81" s="600">
        <v>8000000000</v>
      </c>
      <c r="U81" s="599" t="s">
        <v>445</v>
      </c>
      <c r="V81" s="601">
        <v>8000000000</v>
      </c>
    </row>
    <row r="82" spans="2:22" s="530" customFormat="1" ht="39.6" x14ac:dyDescent="0.25">
      <c r="B82" s="539"/>
      <c r="C82" s="532"/>
      <c r="D82" s="541"/>
      <c r="E82" s="542"/>
      <c r="F82" s="535"/>
      <c r="G82" s="556"/>
      <c r="H82" s="560" t="s">
        <v>457</v>
      </c>
      <c r="I82" s="550" t="s">
        <v>458</v>
      </c>
      <c r="J82" s="540"/>
      <c r="K82" s="552" t="s">
        <v>731</v>
      </c>
      <c r="L82" s="538" t="s">
        <v>316</v>
      </c>
      <c r="M82" s="619" t="s">
        <v>316</v>
      </c>
      <c r="N82" s="603">
        <v>0</v>
      </c>
      <c r="O82" s="599" t="s">
        <v>448</v>
      </c>
      <c r="P82" s="600">
        <v>8000000000</v>
      </c>
      <c r="Q82" s="599" t="s">
        <v>452</v>
      </c>
      <c r="R82" s="600">
        <v>8000000000</v>
      </c>
      <c r="S82" s="599" t="s">
        <v>450</v>
      </c>
      <c r="T82" s="600">
        <v>8000000000</v>
      </c>
      <c r="U82" s="599" t="s">
        <v>450</v>
      </c>
      <c r="V82" s="601">
        <v>8000000000</v>
      </c>
    </row>
    <row r="83" spans="2:22" s="530" customFormat="1" ht="39.6" x14ac:dyDescent="0.25">
      <c r="B83" s="539"/>
      <c r="C83" s="532"/>
      <c r="D83" s="541"/>
      <c r="E83" s="542"/>
      <c r="F83" s="535"/>
      <c r="G83" s="556"/>
      <c r="H83" s="560" t="s">
        <v>459</v>
      </c>
      <c r="I83" s="550" t="s">
        <v>460</v>
      </c>
      <c r="J83" s="540"/>
      <c r="K83" s="552" t="s">
        <v>731</v>
      </c>
      <c r="L83" s="538" t="s">
        <v>316</v>
      </c>
      <c r="M83" s="619" t="s">
        <v>316</v>
      </c>
      <c r="N83" s="603">
        <v>0</v>
      </c>
      <c r="O83" s="599" t="s">
        <v>443</v>
      </c>
      <c r="P83" s="600">
        <v>8000000000</v>
      </c>
      <c r="Q83" s="599" t="s">
        <v>461</v>
      </c>
      <c r="R83" s="600">
        <v>8000000000</v>
      </c>
      <c r="S83" s="599" t="s">
        <v>445</v>
      </c>
      <c r="T83" s="600">
        <v>8000000000</v>
      </c>
      <c r="U83" s="599" t="s">
        <v>445</v>
      </c>
      <c r="V83" s="601">
        <v>8000000000</v>
      </c>
    </row>
    <row r="84" spans="2:22" s="530" customFormat="1" ht="39.6" x14ac:dyDescent="0.25">
      <c r="B84" s="539"/>
      <c r="C84" s="532"/>
      <c r="D84" s="541"/>
      <c r="E84" s="542"/>
      <c r="F84" s="535"/>
      <c r="G84" s="556"/>
      <c r="H84" s="560" t="s">
        <v>462</v>
      </c>
      <c r="I84" s="550" t="s">
        <v>463</v>
      </c>
      <c r="J84" s="540"/>
      <c r="K84" s="552" t="s">
        <v>731</v>
      </c>
      <c r="L84" s="538" t="s">
        <v>316</v>
      </c>
      <c r="M84" s="619" t="s">
        <v>316</v>
      </c>
      <c r="N84" s="603">
        <v>0</v>
      </c>
      <c r="O84" s="599" t="s">
        <v>443</v>
      </c>
      <c r="P84" s="600">
        <v>8000000000</v>
      </c>
      <c r="Q84" s="599" t="s">
        <v>443</v>
      </c>
      <c r="R84" s="600">
        <v>8000000000</v>
      </c>
      <c r="S84" s="599" t="s">
        <v>445</v>
      </c>
      <c r="T84" s="600">
        <v>8000000000</v>
      </c>
      <c r="U84" s="599" t="s">
        <v>445</v>
      </c>
      <c r="V84" s="601">
        <v>8000000000</v>
      </c>
    </row>
    <row r="85" spans="2:22" s="530" customFormat="1" ht="39.6" x14ac:dyDescent="0.25">
      <c r="B85" s="539"/>
      <c r="C85" s="532"/>
      <c r="D85" s="541"/>
      <c r="E85" s="542"/>
      <c r="F85" s="535"/>
      <c r="G85" s="556"/>
      <c r="H85" s="560" t="s">
        <v>464</v>
      </c>
      <c r="I85" s="550" t="s">
        <v>465</v>
      </c>
      <c r="J85" s="540"/>
      <c r="K85" s="552" t="s">
        <v>731</v>
      </c>
      <c r="L85" s="538" t="s">
        <v>316</v>
      </c>
      <c r="M85" s="619" t="s">
        <v>316</v>
      </c>
      <c r="N85" s="603">
        <v>0</v>
      </c>
      <c r="O85" s="599" t="s">
        <v>443</v>
      </c>
      <c r="P85" s="600">
        <v>8000000000</v>
      </c>
      <c r="Q85" s="599" t="s">
        <v>443</v>
      </c>
      <c r="R85" s="600">
        <v>8000000000</v>
      </c>
      <c r="S85" s="599" t="s">
        <v>445</v>
      </c>
      <c r="T85" s="600">
        <v>8000000000</v>
      </c>
      <c r="U85" s="599" t="s">
        <v>445</v>
      </c>
      <c r="V85" s="601">
        <v>8000000000</v>
      </c>
    </row>
    <row r="86" spans="2:22" s="530" customFormat="1" ht="39.6" x14ac:dyDescent="0.25">
      <c r="B86" s="539"/>
      <c r="C86" s="532"/>
      <c r="D86" s="541"/>
      <c r="E86" s="542"/>
      <c r="F86" s="535"/>
      <c r="G86" s="556"/>
      <c r="H86" s="560" t="s">
        <v>466</v>
      </c>
      <c r="I86" s="554" t="s">
        <v>467</v>
      </c>
      <c r="J86" s="540"/>
      <c r="K86" s="551" t="s">
        <v>731</v>
      </c>
      <c r="L86" s="538" t="s">
        <v>316</v>
      </c>
      <c r="M86" s="619" t="s">
        <v>316</v>
      </c>
      <c r="N86" s="595">
        <v>0</v>
      </c>
      <c r="O86" s="594" t="s">
        <v>443</v>
      </c>
      <c r="P86" s="614">
        <v>8000000000</v>
      </c>
      <c r="Q86" s="594" t="s">
        <v>443</v>
      </c>
      <c r="R86" s="614">
        <v>8000000000</v>
      </c>
      <c r="S86" s="594" t="s">
        <v>445</v>
      </c>
      <c r="T86" s="614">
        <v>8000000000</v>
      </c>
      <c r="U86" s="594" t="s">
        <v>445</v>
      </c>
      <c r="V86" s="615">
        <v>8000000000</v>
      </c>
    </row>
    <row r="87" spans="2:22" s="530" customFormat="1" ht="52.8" x14ac:dyDescent="0.25">
      <c r="B87" s="539"/>
      <c r="C87" s="532"/>
      <c r="D87" s="541"/>
      <c r="E87" s="542"/>
      <c r="F87" s="535"/>
      <c r="G87" s="556"/>
      <c r="H87" s="559" t="s">
        <v>468</v>
      </c>
      <c r="I87" s="532" t="s">
        <v>469</v>
      </c>
      <c r="J87" s="540"/>
      <c r="K87" s="555" t="s">
        <v>730</v>
      </c>
      <c r="L87" s="538" t="s">
        <v>316</v>
      </c>
      <c r="M87" s="620" t="s">
        <v>471</v>
      </c>
      <c r="N87" s="606">
        <v>500000000</v>
      </c>
      <c r="O87" s="620" t="s">
        <v>471</v>
      </c>
      <c r="P87" s="606">
        <v>500000000</v>
      </c>
      <c r="Q87" s="620" t="s">
        <v>471</v>
      </c>
      <c r="R87" s="606">
        <v>500000000</v>
      </c>
      <c r="S87" s="620" t="s">
        <v>471</v>
      </c>
      <c r="T87" s="606">
        <v>500000000</v>
      </c>
      <c r="U87" s="620" t="s">
        <v>471</v>
      </c>
      <c r="V87" s="608">
        <v>500000000</v>
      </c>
    </row>
    <row r="88" spans="2:22" s="530" customFormat="1" ht="13.2" x14ac:dyDescent="0.25">
      <c r="B88" s="563"/>
      <c r="C88" s="557"/>
      <c r="D88" s="541"/>
      <c r="E88" s="557"/>
      <c r="F88" s="535"/>
      <c r="G88" s="557"/>
      <c r="J88" s="540"/>
      <c r="K88" s="557"/>
      <c r="M88" s="547"/>
      <c r="N88" s="547"/>
      <c r="O88" s="547"/>
      <c r="P88" s="547"/>
      <c r="Q88" s="547"/>
      <c r="R88" s="547"/>
      <c r="S88" s="547"/>
      <c r="T88" s="547"/>
      <c r="U88" s="547"/>
      <c r="V88" s="548"/>
    </row>
    <row r="89" spans="2:22" s="530" customFormat="1" ht="43.2" customHeight="1" x14ac:dyDescent="0.25">
      <c r="B89" s="539" t="s">
        <v>648</v>
      </c>
      <c r="C89" s="543" t="s">
        <v>287</v>
      </c>
      <c r="D89" s="659" t="s">
        <v>24</v>
      </c>
      <c r="E89" s="543" t="s">
        <v>285</v>
      </c>
      <c r="F89" s="660" t="s">
        <v>111</v>
      </c>
      <c r="G89" s="542" t="s">
        <v>286</v>
      </c>
      <c r="H89" s="1000" t="s">
        <v>314</v>
      </c>
      <c r="I89" s="998"/>
      <c r="J89" s="540"/>
      <c r="K89" s="543" t="s">
        <v>656</v>
      </c>
      <c r="L89" s="538"/>
      <c r="M89" s="547"/>
      <c r="N89" s="547"/>
      <c r="O89" s="547"/>
      <c r="P89" s="547"/>
      <c r="Q89" s="547"/>
      <c r="R89" s="547"/>
      <c r="S89" s="547"/>
      <c r="T89" s="547"/>
      <c r="U89" s="547"/>
      <c r="V89" s="548"/>
    </row>
    <row r="90" spans="2:22" s="530" customFormat="1" ht="52.8" x14ac:dyDescent="0.25">
      <c r="B90" s="563"/>
      <c r="C90" s="558"/>
      <c r="D90" s="541"/>
      <c r="E90" s="566"/>
      <c r="F90" s="535"/>
      <c r="G90" s="557"/>
      <c r="H90" s="559" t="s">
        <v>24</v>
      </c>
      <c r="I90" s="546" t="s">
        <v>657</v>
      </c>
      <c r="J90" s="540"/>
      <c r="K90" s="553" t="s">
        <v>729</v>
      </c>
      <c r="L90" s="538" t="s">
        <v>316</v>
      </c>
      <c r="M90" s="602">
        <v>0</v>
      </c>
      <c r="N90" s="603">
        <v>0</v>
      </c>
      <c r="O90" s="599" t="s">
        <v>476</v>
      </c>
      <c r="P90" s="603">
        <v>1000000000</v>
      </c>
      <c r="Q90" s="599" t="s">
        <v>476</v>
      </c>
      <c r="R90" s="603">
        <v>1500000000</v>
      </c>
      <c r="S90" s="599" t="s">
        <v>321</v>
      </c>
      <c r="T90" s="603">
        <v>1000000000</v>
      </c>
      <c r="U90" s="622" t="s">
        <v>321</v>
      </c>
      <c r="V90" s="623">
        <v>1000000000</v>
      </c>
    </row>
    <row r="91" spans="2:22" s="530" customFormat="1" ht="39.6" x14ac:dyDescent="0.25">
      <c r="B91" s="563"/>
      <c r="C91" s="558"/>
      <c r="D91" s="541"/>
      <c r="E91" s="566"/>
      <c r="F91" s="535"/>
      <c r="G91" s="557"/>
      <c r="H91" s="560" t="s">
        <v>119</v>
      </c>
      <c r="I91" s="567" t="s">
        <v>477</v>
      </c>
      <c r="J91" s="540"/>
      <c r="K91" s="553" t="s">
        <v>728</v>
      </c>
      <c r="L91" s="538" t="s">
        <v>316</v>
      </c>
      <c r="M91" s="602">
        <v>0</v>
      </c>
      <c r="N91" s="603">
        <v>0</v>
      </c>
      <c r="O91" s="624">
        <v>0.03</v>
      </c>
      <c r="P91" s="625">
        <v>5000000000</v>
      </c>
      <c r="Q91" s="624">
        <v>0.03</v>
      </c>
      <c r="R91" s="625">
        <v>10000000000</v>
      </c>
      <c r="S91" s="624">
        <v>0.03</v>
      </c>
      <c r="T91" s="625">
        <v>5000000000</v>
      </c>
      <c r="U91" s="624">
        <v>0.03</v>
      </c>
      <c r="V91" s="626">
        <v>5000000000</v>
      </c>
    </row>
    <row r="92" spans="2:22" s="530" customFormat="1" ht="39.6" x14ac:dyDescent="0.25">
      <c r="B92" s="563"/>
      <c r="C92" s="558"/>
      <c r="D92" s="541"/>
      <c r="E92" s="566"/>
      <c r="F92" s="535"/>
      <c r="G92" s="557"/>
      <c r="H92" s="560" t="s">
        <v>120</v>
      </c>
      <c r="I92" s="567" t="s">
        <v>479</v>
      </c>
      <c r="J92" s="540"/>
      <c r="K92" s="553" t="s">
        <v>727</v>
      </c>
      <c r="L92" s="538" t="s">
        <v>316</v>
      </c>
      <c r="M92" s="602">
        <v>0</v>
      </c>
      <c r="N92" s="603">
        <v>0</v>
      </c>
      <c r="O92" s="624">
        <v>0.02</v>
      </c>
      <c r="P92" s="625">
        <v>5000000000</v>
      </c>
      <c r="Q92" s="624">
        <v>0.02</v>
      </c>
      <c r="R92" s="625">
        <v>3000000000</v>
      </c>
      <c r="S92" s="624">
        <v>0.02</v>
      </c>
      <c r="T92" s="625">
        <v>3000000000</v>
      </c>
      <c r="U92" s="624">
        <v>0.02</v>
      </c>
      <c r="V92" s="626">
        <v>3000000000</v>
      </c>
    </row>
    <row r="93" spans="2:22" s="530" customFormat="1" ht="39.6" x14ac:dyDescent="0.25">
      <c r="B93" s="563"/>
      <c r="C93" s="558"/>
      <c r="D93" s="541"/>
      <c r="E93" s="566"/>
      <c r="F93" s="535"/>
      <c r="G93" s="557"/>
      <c r="H93" s="560" t="s">
        <v>121</v>
      </c>
      <c r="I93" s="567" t="s">
        <v>481</v>
      </c>
      <c r="J93" s="540"/>
      <c r="K93" s="553" t="s">
        <v>726</v>
      </c>
      <c r="L93" s="538" t="s">
        <v>316</v>
      </c>
      <c r="M93" s="602">
        <v>0</v>
      </c>
      <c r="N93" s="603">
        <v>0</v>
      </c>
      <c r="O93" s="627">
        <v>4.1399999999999999E-2</v>
      </c>
      <c r="P93" s="625">
        <v>5000000000</v>
      </c>
      <c r="Q93" s="627">
        <v>4.1399999999999999E-2</v>
      </c>
      <c r="R93" s="625">
        <v>20000000000</v>
      </c>
      <c r="S93" s="627">
        <v>4.1399999999999999E-2</v>
      </c>
      <c r="T93" s="625">
        <v>10000000000</v>
      </c>
      <c r="U93" s="627">
        <v>4.1399999999999999E-2</v>
      </c>
      <c r="V93" s="626">
        <v>10000000000</v>
      </c>
    </row>
    <row r="94" spans="2:22" s="530" customFormat="1" ht="39.6" x14ac:dyDescent="0.25">
      <c r="B94" s="563"/>
      <c r="C94" s="558"/>
      <c r="D94" s="541"/>
      <c r="E94" s="566"/>
      <c r="F94" s="535"/>
      <c r="G94" s="557"/>
      <c r="H94" s="560" t="s">
        <v>326</v>
      </c>
      <c r="I94" s="567" t="s">
        <v>483</v>
      </c>
      <c r="J94" s="540"/>
      <c r="K94" s="553" t="s">
        <v>725</v>
      </c>
      <c r="L94" s="538" t="s">
        <v>316</v>
      </c>
      <c r="M94" s="602">
        <v>0</v>
      </c>
      <c r="N94" s="603">
        <v>0</v>
      </c>
      <c r="O94" s="627">
        <v>4.7000000000000002E-3</v>
      </c>
      <c r="P94" s="625">
        <v>5000000000</v>
      </c>
      <c r="Q94" s="627">
        <v>4.7000000000000002E-3</v>
      </c>
      <c r="R94" s="625">
        <v>10000000000</v>
      </c>
      <c r="S94" s="627">
        <v>4.7000000000000002E-3</v>
      </c>
      <c r="T94" s="625">
        <v>2000000000</v>
      </c>
      <c r="U94" s="627">
        <v>4.7000000000000002E-3</v>
      </c>
      <c r="V94" s="626">
        <v>2000000000</v>
      </c>
    </row>
    <row r="95" spans="2:22" s="530" customFormat="1" ht="39.6" x14ac:dyDescent="0.25">
      <c r="B95" s="563"/>
      <c r="C95" s="558"/>
      <c r="D95" s="541"/>
      <c r="E95" s="566"/>
      <c r="F95" s="535"/>
      <c r="G95" s="557"/>
      <c r="H95" s="560" t="s">
        <v>329</v>
      </c>
      <c r="I95" s="567" t="s">
        <v>485</v>
      </c>
      <c r="J95" s="540"/>
      <c r="K95" s="553" t="s">
        <v>724</v>
      </c>
      <c r="L95" s="538" t="s">
        <v>316</v>
      </c>
      <c r="M95" s="602">
        <v>0</v>
      </c>
      <c r="N95" s="603">
        <v>0</v>
      </c>
      <c r="O95" s="624">
        <v>0.03</v>
      </c>
      <c r="P95" s="625">
        <v>5000000000</v>
      </c>
      <c r="Q95" s="624">
        <v>0.03</v>
      </c>
      <c r="R95" s="625">
        <v>10000000000</v>
      </c>
      <c r="S95" s="624">
        <v>0.03</v>
      </c>
      <c r="T95" s="625">
        <v>5000000000</v>
      </c>
      <c r="U95" s="624">
        <v>0.03</v>
      </c>
      <c r="V95" s="626">
        <v>5000000000</v>
      </c>
    </row>
    <row r="96" spans="2:22" s="530" customFormat="1" ht="39.6" x14ac:dyDescent="0.25">
      <c r="B96" s="563"/>
      <c r="C96" s="558"/>
      <c r="D96" s="541"/>
      <c r="E96" s="566"/>
      <c r="F96" s="535"/>
      <c r="G96" s="557"/>
      <c r="H96" s="560" t="s">
        <v>331</v>
      </c>
      <c r="I96" s="567" t="s">
        <v>487</v>
      </c>
      <c r="J96" s="540"/>
      <c r="K96" s="553" t="s">
        <v>723</v>
      </c>
      <c r="L96" s="538" t="s">
        <v>316</v>
      </c>
      <c r="M96" s="602">
        <v>0</v>
      </c>
      <c r="N96" s="603">
        <v>0</v>
      </c>
      <c r="O96" s="627">
        <v>3.3000000000000002E-2</v>
      </c>
      <c r="P96" s="625">
        <v>5000000000</v>
      </c>
      <c r="Q96" s="627">
        <v>3.3000000000000002E-2</v>
      </c>
      <c r="R96" s="625">
        <v>10000000000</v>
      </c>
      <c r="S96" s="627">
        <v>3.3000000000000002E-2</v>
      </c>
      <c r="T96" s="625">
        <v>5000000000</v>
      </c>
      <c r="U96" s="627">
        <v>3.3000000000000002E-2</v>
      </c>
      <c r="V96" s="626">
        <v>5000000000</v>
      </c>
    </row>
    <row r="97" spans="2:22" s="530" customFormat="1" ht="39.6" x14ac:dyDescent="0.25">
      <c r="B97" s="563"/>
      <c r="C97" s="558"/>
      <c r="D97" s="541"/>
      <c r="E97" s="566"/>
      <c r="F97" s="535"/>
      <c r="G97" s="557"/>
      <c r="H97" s="560" t="s">
        <v>335</v>
      </c>
      <c r="I97" s="567" t="s">
        <v>489</v>
      </c>
      <c r="J97" s="540"/>
      <c r="K97" s="553" t="s">
        <v>722</v>
      </c>
      <c r="L97" s="538" t="s">
        <v>316</v>
      </c>
      <c r="M97" s="602">
        <v>0</v>
      </c>
      <c r="N97" s="603">
        <v>0</v>
      </c>
      <c r="O97" s="627">
        <v>2.7400000000000001E-2</v>
      </c>
      <c r="P97" s="625">
        <v>5000000000</v>
      </c>
      <c r="Q97" s="627">
        <v>2.7400000000000001E-2</v>
      </c>
      <c r="R97" s="625">
        <v>5000000000</v>
      </c>
      <c r="S97" s="627">
        <v>2.7400000000000001E-2</v>
      </c>
      <c r="T97" s="625">
        <v>5000000000</v>
      </c>
      <c r="U97" s="627">
        <v>2.7400000000000001E-2</v>
      </c>
      <c r="V97" s="626">
        <v>5000000000</v>
      </c>
    </row>
    <row r="98" spans="2:22" s="530" customFormat="1" ht="39.6" x14ac:dyDescent="0.25">
      <c r="B98" s="563"/>
      <c r="C98" s="558"/>
      <c r="D98" s="541"/>
      <c r="E98" s="566"/>
      <c r="F98" s="535"/>
      <c r="G98" s="557"/>
      <c r="H98" s="561" t="s">
        <v>339</v>
      </c>
      <c r="I98" s="568" t="s">
        <v>491</v>
      </c>
      <c r="J98" s="540"/>
      <c r="K98" s="570" t="s">
        <v>721</v>
      </c>
      <c r="L98" s="538" t="s">
        <v>316</v>
      </c>
      <c r="M98" s="596">
        <v>0</v>
      </c>
      <c r="N98" s="595">
        <v>0</v>
      </c>
      <c r="O98" s="628">
        <v>1.3100000000000001E-2</v>
      </c>
      <c r="P98" s="629">
        <v>5000000000</v>
      </c>
      <c r="Q98" s="628">
        <v>1.3100000000000001E-2</v>
      </c>
      <c r="R98" s="629">
        <v>5000000000</v>
      </c>
      <c r="S98" s="628">
        <v>1.3100000000000001E-2</v>
      </c>
      <c r="T98" s="629">
        <v>5000000000</v>
      </c>
      <c r="U98" s="628">
        <v>1.3100000000000001E-2</v>
      </c>
      <c r="V98" s="630">
        <v>5000000000</v>
      </c>
    </row>
    <row r="99" spans="2:22" s="530" customFormat="1" ht="39.6" x14ac:dyDescent="0.25">
      <c r="B99" s="563"/>
      <c r="C99" s="558"/>
      <c r="D99" s="541"/>
      <c r="E99" s="566"/>
      <c r="F99" s="535"/>
      <c r="G99" s="557"/>
      <c r="H99" s="561" t="s">
        <v>346</v>
      </c>
      <c r="I99" s="568" t="s">
        <v>493</v>
      </c>
      <c r="J99" s="540"/>
      <c r="K99" s="570" t="s">
        <v>720</v>
      </c>
      <c r="L99" s="538" t="s">
        <v>316</v>
      </c>
      <c r="M99" s="596">
        <v>0</v>
      </c>
      <c r="N99" s="595">
        <v>0</v>
      </c>
      <c r="O99" s="631">
        <v>1.3100000000000001E-2</v>
      </c>
      <c r="P99" s="629">
        <v>5000000000</v>
      </c>
      <c r="Q99" s="631">
        <v>1.3100000000000001E-2</v>
      </c>
      <c r="R99" s="629">
        <v>5000000000</v>
      </c>
      <c r="S99" s="631">
        <v>1.3100000000000001E-2</v>
      </c>
      <c r="T99" s="629">
        <v>5000000000</v>
      </c>
      <c r="U99" s="631">
        <v>1.3100000000000001E-2</v>
      </c>
      <c r="V99" s="630">
        <v>5000000000</v>
      </c>
    </row>
    <row r="100" spans="2:22" s="530" customFormat="1" ht="39.6" x14ac:dyDescent="0.25">
      <c r="B100" s="563"/>
      <c r="C100" s="558"/>
      <c r="D100" s="541"/>
      <c r="E100" s="566"/>
      <c r="F100" s="535"/>
      <c r="G100" s="557"/>
      <c r="H100" s="561" t="s">
        <v>350</v>
      </c>
      <c r="I100" s="568" t="s">
        <v>495</v>
      </c>
      <c r="J100" s="540"/>
      <c r="K100" s="570" t="s">
        <v>719</v>
      </c>
      <c r="L100" s="538" t="s">
        <v>316</v>
      </c>
      <c r="M100" s="596">
        <v>0</v>
      </c>
      <c r="N100" s="595">
        <v>0</v>
      </c>
      <c r="O100" s="631">
        <v>1.3100000000000001E-2</v>
      </c>
      <c r="P100" s="629">
        <v>5000000000</v>
      </c>
      <c r="Q100" s="631">
        <v>1.3100000000000001E-2</v>
      </c>
      <c r="R100" s="629">
        <v>5000000000</v>
      </c>
      <c r="S100" s="631">
        <v>1.3100000000000001E-2</v>
      </c>
      <c r="T100" s="629">
        <v>5000000000</v>
      </c>
      <c r="U100" s="631">
        <v>1.3100000000000001E-2</v>
      </c>
      <c r="V100" s="630">
        <v>5000000000</v>
      </c>
    </row>
    <row r="101" spans="2:22" s="530" customFormat="1" ht="39.6" x14ac:dyDescent="0.25">
      <c r="B101" s="563"/>
      <c r="C101" s="558"/>
      <c r="D101" s="541"/>
      <c r="E101" s="566"/>
      <c r="F101" s="535"/>
      <c r="G101" s="557"/>
      <c r="H101" s="561" t="s">
        <v>356</v>
      </c>
      <c r="I101" s="568" t="s">
        <v>497</v>
      </c>
      <c r="J101" s="540"/>
      <c r="K101" s="570" t="s">
        <v>718</v>
      </c>
      <c r="L101" s="538" t="s">
        <v>316</v>
      </c>
      <c r="M101" s="596">
        <v>0</v>
      </c>
      <c r="N101" s="595">
        <v>0</v>
      </c>
      <c r="O101" s="631">
        <v>1.3100000000000001E-2</v>
      </c>
      <c r="P101" s="629">
        <v>5000000000</v>
      </c>
      <c r="Q101" s="631">
        <v>1.3100000000000001E-2</v>
      </c>
      <c r="R101" s="629">
        <v>5000000000</v>
      </c>
      <c r="S101" s="631">
        <v>1.3100000000000001E-2</v>
      </c>
      <c r="T101" s="629">
        <v>5000000000</v>
      </c>
      <c r="U101" s="631">
        <v>1.3100000000000001E-2</v>
      </c>
      <c r="V101" s="630">
        <v>5000000000</v>
      </c>
    </row>
    <row r="102" spans="2:22" s="530" customFormat="1" ht="39.6" x14ac:dyDescent="0.25">
      <c r="B102" s="563"/>
      <c r="C102" s="558"/>
      <c r="D102" s="541"/>
      <c r="E102" s="566"/>
      <c r="F102" s="535"/>
      <c r="G102" s="557"/>
      <c r="H102" s="559" t="s">
        <v>359</v>
      </c>
      <c r="I102" s="569" t="s">
        <v>499</v>
      </c>
      <c r="J102" s="540"/>
      <c r="K102" s="571" t="s">
        <v>717</v>
      </c>
      <c r="L102" s="538" t="s">
        <v>316</v>
      </c>
      <c r="M102" s="596">
        <v>0</v>
      </c>
      <c r="N102" s="595">
        <v>0</v>
      </c>
      <c r="O102" s="594">
        <v>0</v>
      </c>
      <c r="P102" s="614">
        <v>0</v>
      </c>
      <c r="Q102" s="632" t="s">
        <v>501</v>
      </c>
      <c r="R102" s="633">
        <v>150000000</v>
      </c>
      <c r="S102" s="632" t="s">
        <v>501</v>
      </c>
      <c r="T102" s="633">
        <v>150000000</v>
      </c>
      <c r="U102" s="594">
        <v>0</v>
      </c>
      <c r="V102" s="615">
        <v>0</v>
      </c>
    </row>
    <row r="103" spans="2:22" s="530" customFormat="1" ht="13.2" x14ac:dyDescent="0.25">
      <c r="B103" s="563"/>
      <c r="C103" s="558"/>
      <c r="D103" s="541"/>
      <c r="E103" s="557"/>
      <c r="F103" s="535"/>
      <c r="G103" s="557"/>
      <c r="J103" s="540"/>
      <c r="K103" s="55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8"/>
    </row>
    <row r="104" spans="2:22" s="530" customFormat="1" ht="58.2" customHeight="1" x14ac:dyDescent="0.25">
      <c r="B104" s="563"/>
      <c r="C104" s="558"/>
      <c r="D104" s="659" t="s">
        <v>119</v>
      </c>
      <c r="E104" s="566" t="s">
        <v>285</v>
      </c>
      <c r="F104" s="660" t="s">
        <v>110</v>
      </c>
      <c r="G104" s="542" t="s">
        <v>188</v>
      </c>
      <c r="H104" s="999" t="s">
        <v>55</v>
      </c>
      <c r="I104" s="998"/>
      <c r="J104" s="540"/>
      <c r="K104" s="543" t="s">
        <v>658</v>
      </c>
      <c r="L104" s="538"/>
      <c r="M104" s="547"/>
      <c r="N104" s="547"/>
      <c r="O104" s="547"/>
      <c r="P104" s="547"/>
      <c r="Q104" s="547"/>
      <c r="R104" s="547"/>
      <c r="S104" s="547"/>
      <c r="T104" s="547"/>
      <c r="U104" s="547"/>
      <c r="V104" s="548"/>
    </row>
    <row r="105" spans="2:22" s="530" customFormat="1" ht="39.6" x14ac:dyDescent="0.25">
      <c r="B105" s="563"/>
      <c r="C105" s="557"/>
      <c r="D105" s="541"/>
      <c r="E105" s="558"/>
      <c r="F105" s="535"/>
      <c r="G105" s="557"/>
      <c r="H105" s="572" t="s">
        <v>24</v>
      </c>
      <c r="I105" s="545" t="s">
        <v>502</v>
      </c>
      <c r="J105" s="540"/>
      <c r="K105" s="546" t="s">
        <v>716</v>
      </c>
      <c r="L105" s="538" t="s">
        <v>316</v>
      </c>
      <c r="M105" s="602">
        <v>0</v>
      </c>
      <c r="N105" s="603">
        <v>0</v>
      </c>
      <c r="O105" s="611" t="s">
        <v>118</v>
      </c>
      <c r="P105" s="617">
        <v>100000000</v>
      </c>
      <c r="Q105" s="609" t="s">
        <v>118</v>
      </c>
      <c r="R105" s="617">
        <v>100000000</v>
      </c>
      <c r="S105" s="611">
        <v>0</v>
      </c>
      <c r="T105" s="617">
        <v>0</v>
      </c>
      <c r="U105" s="609">
        <v>0</v>
      </c>
      <c r="V105" s="618">
        <v>0</v>
      </c>
    </row>
    <row r="106" spans="2:22" s="530" customFormat="1" ht="39.6" x14ac:dyDescent="0.25">
      <c r="B106" s="563"/>
      <c r="C106" s="557"/>
      <c r="D106" s="541"/>
      <c r="E106" s="558"/>
      <c r="F106" s="535"/>
      <c r="G106" s="557"/>
      <c r="H106" s="573" t="s">
        <v>119</v>
      </c>
      <c r="I106" s="550" t="s">
        <v>504</v>
      </c>
      <c r="J106" s="540"/>
      <c r="K106" s="552" t="s">
        <v>715</v>
      </c>
      <c r="L106" s="538" t="s">
        <v>316</v>
      </c>
      <c r="M106" s="596" t="s">
        <v>506</v>
      </c>
      <c r="N106" s="634">
        <v>1383821840</v>
      </c>
      <c r="O106" s="599" t="s">
        <v>507</v>
      </c>
      <c r="P106" s="600">
        <v>46500000000</v>
      </c>
      <c r="Q106" s="599" t="s">
        <v>507</v>
      </c>
      <c r="R106" s="600">
        <v>46500000000</v>
      </c>
      <c r="S106" s="599" t="s">
        <v>507</v>
      </c>
      <c r="T106" s="600">
        <v>46500000000</v>
      </c>
      <c r="U106" s="599" t="s">
        <v>507</v>
      </c>
      <c r="V106" s="601">
        <v>46500000000</v>
      </c>
    </row>
    <row r="107" spans="2:22" s="530" customFormat="1" ht="39.6" x14ac:dyDescent="0.25">
      <c r="B107" s="563"/>
      <c r="C107" s="557"/>
      <c r="D107" s="541"/>
      <c r="E107" s="558"/>
      <c r="F107" s="535"/>
      <c r="G107" s="557"/>
      <c r="H107" s="573" t="s">
        <v>120</v>
      </c>
      <c r="I107" s="550" t="s">
        <v>508</v>
      </c>
      <c r="J107" s="540"/>
      <c r="K107" s="552" t="s">
        <v>714</v>
      </c>
      <c r="L107" s="538" t="s">
        <v>316</v>
      </c>
      <c r="M107" s="602">
        <v>0</v>
      </c>
      <c r="N107" s="603">
        <v>0</v>
      </c>
      <c r="O107" s="599" t="s">
        <v>510</v>
      </c>
      <c r="P107" s="600">
        <v>200000000</v>
      </c>
      <c r="Q107" s="602" t="s">
        <v>510</v>
      </c>
      <c r="R107" s="600">
        <v>200000000</v>
      </c>
      <c r="S107" s="599" t="s">
        <v>510</v>
      </c>
      <c r="T107" s="600">
        <v>200000000</v>
      </c>
      <c r="U107" s="602" t="s">
        <v>510</v>
      </c>
      <c r="V107" s="601">
        <v>200000000</v>
      </c>
    </row>
    <row r="108" spans="2:22" s="530" customFormat="1" ht="52.8" x14ac:dyDescent="0.25">
      <c r="B108" s="563"/>
      <c r="C108" s="557"/>
      <c r="D108" s="541"/>
      <c r="E108" s="558"/>
      <c r="F108" s="535"/>
      <c r="G108" s="557"/>
      <c r="H108" s="573" t="s">
        <v>121</v>
      </c>
      <c r="I108" s="550" t="s">
        <v>511</v>
      </c>
      <c r="J108" s="540"/>
      <c r="K108" s="552" t="s">
        <v>713</v>
      </c>
      <c r="L108" s="538" t="s">
        <v>316</v>
      </c>
      <c r="M108" s="602">
        <v>0</v>
      </c>
      <c r="N108" s="603">
        <v>0</v>
      </c>
      <c r="O108" s="599" t="s">
        <v>118</v>
      </c>
      <c r="P108" s="600">
        <v>500000000</v>
      </c>
      <c r="Q108" s="602">
        <v>0</v>
      </c>
      <c r="R108" s="600">
        <v>0</v>
      </c>
      <c r="S108" s="599">
        <v>0</v>
      </c>
      <c r="T108" s="600">
        <v>0</v>
      </c>
      <c r="U108" s="602">
        <v>0</v>
      </c>
      <c r="V108" s="601">
        <v>0</v>
      </c>
    </row>
    <row r="109" spans="2:22" s="530" customFormat="1" ht="39.6" x14ac:dyDescent="0.25">
      <c r="B109" s="563"/>
      <c r="C109" s="557"/>
      <c r="D109" s="541"/>
      <c r="E109" s="558"/>
      <c r="F109" s="535"/>
      <c r="G109" s="557"/>
      <c r="H109" s="573" t="s">
        <v>326</v>
      </c>
      <c r="I109" s="550" t="s">
        <v>513</v>
      </c>
      <c r="J109" s="540"/>
      <c r="K109" s="552" t="s">
        <v>712</v>
      </c>
      <c r="L109" s="538" t="s">
        <v>316</v>
      </c>
      <c r="M109" s="602">
        <v>0</v>
      </c>
      <c r="N109" s="603">
        <v>0</v>
      </c>
      <c r="O109" s="599" t="s">
        <v>118</v>
      </c>
      <c r="P109" s="600">
        <v>50000000</v>
      </c>
      <c r="Q109" s="602" t="s">
        <v>118</v>
      </c>
      <c r="R109" s="600">
        <v>50000000</v>
      </c>
      <c r="S109" s="599" t="s">
        <v>118</v>
      </c>
      <c r="T109" s="600">
        <v>75000000</v>
      </c>
      <c r="U109" s="602" t="s">
        <v>118</v>
      </c>
      <c r="V109" s="601">
        <v>75000000</v>
      </c>
    </row>
    <row r="110" spans="2:22" s="530" customFormat="1" ht="39.6" x14ac:dyDescent="0.25">
      <c r="B110" s="563"/>
      <c r="C110" s="557"/>
      <c r="D110" s="541"/>
      <c r="E110" s="558"/>
      <c r="F110" s="535"/>
      <c r="G110" s="557"/>
      <c r="H110" s="574" t="s">
        <v>329</v>
      </c>
      <c r="I110" s="554" t="s">
        <v>659</v>
      </c>
      <c r="J110" s="540"/>
      <c r="K110" s="551" t="s">
        <v>711</v>
      </c>
      <c r="L110" s="538" t="s">
        <v>316</v>
      </c>
      <c r="M110" s="596">
        <v>0</v>
      </c>
      <c r="N110" s="605">
        <v>0</v>
      </c>
      <c r="O110" s="635">
        <v>0</v>
      </c>
      <c r="P110" s="636">
        <v>0</v>
      </c>
      <c r="Q110" s="604" t="s">
        <v>118</v>
      </c>
      <c r="R110" s="636">
        <v>250000000</v>
      </c>
      <c r="S110" s="635" t="s">
        <v>118</v>
      </c>
      <c r="T110" s="636">
        <v>250000000</v>
      </c>
      <c r="U110" s="604" t="s">
        <v>118</v>
      </c>
      <c r="V110" s="637">
        <v>250000000</v>
      </c>
    </row>
    <row r="111" spans="2:22" s="530" customFormat="1" ht="52.8" x14ac:dyDescent="0.25">
      <c r="B111" s="563"/>
      <c r="C111" s="557"/>
      <c r="D111" s="541"/>
      <c r="E111" s="558"/>
      <c r="F111" s="535"/>
      <c r="G111" s="557"/>
      <c r="H111" s="573" t="s">
        <v>331</v>
      </c>
      <c r="I111" s="550" t="s">
        <v>660</v>
      </c>
      <c r="J111" s="540"/>
      <c r="K111" s="552" t="s">
        <v>710</v>
      </c>
      <c r="L111" s="538" t="s">
        <v>316</v>
      </c>
      <c r="M111" s="602">
        <v>0</v>
      </c>
      <c r="N111" s="593">
        <v>0</v>
      </c>
      <c r="O111" s="638">
        <v>0</v>
      </c>
      <c r="P111" s="639">
        <v>0</v>
      </c>
      <c r="Q111" s="592" t="s">
        <v>118</v>
      </c>
      <c r="R111" s="639">
        <v>250000000</v>
      </c>
      <c r="S111" s="638" t="s">
        <v>118</v>
      </c>
      <c r="T111" s="639">
        <v>250000000</v>
      </c>
      <c r="U111" s="592" t="s">
        <v>118</v>
      </c>
      <c r="V111" s="640">
        <v>250000000</v>
      </c>
    </row>
    <row r="112" spans="2:22" s="530" customFormat="1" ht="39.6" x14ac:dyDescent="0.25">
      <c r="B112" s="563"/>
      <c r="C112" s="557"/>
      <c r="D112" s="541"/>
      <c r="E112" s="558"/>
      <c r="F112" s="535"/>
      <c r="G112" s="557"/>
      <c r="H112" s="573" t="s">
        <v>335</v>
      </c>
      <c r="I112" s="550" t="s">
        <v>519</v>
      </c>
      <c r="J112" s="540"/>
      <c r="K112" s="552" t="s">
        <v>709</v>
      </c>
      <c r="L112" s="538" t="s">
        <v>316</v>
      </c>
      <c r="M112" s="602">
        <v>0</v>
      </c>
      <c r="N112" s="603">
        <v>0</v>
      </c>
      <c r="O112" s="594">
        <v>0</v>
      </c>
      <c r="P112" s="614">
        <v>0</v>
      </c>
      <c r="Q112" s="596">
        <v>1</v>
      </c>
      <c r="R112" s="614">
        <v>1200000000</v>
      </c>
      <c r="S112" s="596">
        <v>1</v>
      </c>
      <c r="T112" s="614">
        <v>1250000000</v>
      </c>
      <c r="U112" s="596" t="s">
        <v>521</v>
      </c>
      <c r="V112" s="615">
        <v>1300000000</v>
      </c>
    </row>
    <row r="113" spans="2:22" s="530" customFormat="1" ht="26.4" x14ac:dyDescent="0.25">
      <c r="B113" s="563"/>
      <c r="C113" s="557"/>
      <c r="D113" s="541"/>
      <c r="E113" s="558"/>
      <c r="F113" s="535"/>
      <c r="G113" s="557"/>
      <c r="H113" s="573" t="s">
        <v>339</v>
      </c>
      <c r="I113" s="550" t="s">
        <v>522</v>
      </c>
      <c r="J113" s="540"/>
      <c r="K113" s="552" t="s">
        <v>708</v>
      </c>
      <c r="L113" s="538" t="s">
        <v>316</v>
      </c>
      <c r="M113" s="602">
        <v>0</v>
      </c>
      <c r="N113" s="593">
        <v>0</v>
      </c>
      <c r="O113" s="638">
        <v>0</v>
      </c>
      <c r="P113" s="639">
        <v>0</v>
      </c>
      <c r="Q113" s="592">
        <v>1</v>
      </c>
      <c r="R113" s="639">
        <v>5000000000</v>
      </c>
      <c r="S113" s="638">
        <v>1</v>
      </c>
      <c r="T113" s="639">
        <v>5000000000</v>
      </c>
      <c r="U113" s="592">
        <v>1</v>
      </c>
      <c r="V113" s="640">
        <v>5000000000</v>
      </c>
    </row>
    <row r="114" spans="2:22" s="530" customFormat="1" ht="38.4" customHeight="1" x14ac:dyDescent="0.25">
      <c r="B114" s="563"/>
      <c r="C114" s="557"/>
      <c r="D114" s="541"/>
      <c r="E114" s="558"/>
      <c r="F114" s="535"/>
      <c r="G114" s="557"/>
      <c r="H114" s="573" t="s">
        <v>346</v>
      </c>
      <c r="I114" s="554" t="s">
        <v>524</v>
      </c>
      <c r="J114" s="540"/>
      <c r="K114" s="551" t="s">
        <v>707</v>
      </c>
      <c r="L114" s="538" t="s">
        <v>316</v>
      </c>
      <c r="M114" s="602">
        <v>0</v>
      </c>
      <c r="N114" s="603">
        <v>0</v>
      </c>
      <c r="O114" s="599">
        <v>0</v>
      </c>
      <c r="P114" s="600">
        <v>0</v>
      </c>
      <c r="Q114" s="613" t="s">
        <v>118</v>
      </c>
      <c r="R114" s="641">
        <v>300000000</v>
      </c>
      <c r="S114" s="599">
        <v>0</v>
      </c>
      <c r="T114" s="600">
        <v>0</v>
      </c>
      <c r="U114" s="599">
        <v>0</v>
      </c>
      <c r="V114" s="601">
        <v>0</v>
      </c>
    </row>
    <row r="115" spans="2:22" s="530" customFormat="1" ht="79.2" x14ac:dyDescent="0.25">
      <c r="B115" s="563"/>
      <c r="C115" s="557"/>
      <c r="D115" s="541"/>
      <c r="E115" s="558"/>
      <c r="F115" s="535"/>
      <c r="G115" s="557"/>
      <c r="H115" s="573" t="s">
        <v>350</v>
      </c>
      <c r="I115" s="552" t="s">
        <v>526</v>
      </c>
      <c r="J115" s="540"/>
      <c r="K115" s="570" t="s">
        <v>706</v>
      </c>
      <c r="L115" s="538" t="s">
        <v>316</v>
      </c>
      <c r="M115" s="596">
        <v>0</v>
      </c>
      <c r="N115" s="595">
        <v>0</v>
      </c>
      <c r="O115" s="607" t="s">
        <v>528</v>
      </c>
      <c r="P115" s="606">
        <v>100000000</v>
      </c>
      <c r="Q115" s="613" t="s">
        <v>528</v>
      </c>
      <c r="R115" s="606">
        <v>100000000</v>
      </c>
      <c r="S115" s="607" t="s">
        <v>528</v>
      </c>
      <c r="T115" s="606">
        <v>100000000</v>
      </c>
      <c r="U115" s="613" t="s">
        <v>528</v>
      </c>
      <c r="V115" s="608">
        <v>100000000</v>
      </c>
    </row>
    <row r="116" spans="2:22" s="530" customFormat="1" ht="13.2" x14ac:dyDescent="0.25">
      <c r="B116" s="563"/>
      <c r="C116" s="557"/>
      <c r="D116" s="541"/>
      <c r="E116" s="557"/>
      <c r="F116" s="535"/>
      <c r="G116" s="557"/>
      <c r="J116" s="540"/>
      <c r="K116" s="557"/>
      <c r="M116" s="547"/>
      <c r="N116" s="547"/>
      <c r="O116" s="547"/>
      <c r="P116" s="547"/>
      <c r="Q116" s="547"/>
      <c r="R116" s="547"/>
      <c r="S116" s="547"/>
      <c r="T116" s="547"/>
      <c r="U116" s="547"/>
      <c r="V116" s="548"/>
    </row>
    <row r="117" spans="2:22" s="530" customFormat="1" ht="42" customHeight="1" x14ac:dyDescent="0.25">
      <c r="B117" s="539" t="s">
        <v>649</v>
      </c>
      <c r="C117" s="566" t="s">
        <v>289</v>
      </c>
      <c r="D117" s="659" t="s">
        <v>24</v>
      </c>
      <c r="E117" s="566" t="s">
        <v>290</v>
      </c>
      <c r="F117" s="660" t="s">
        <v>111</v>
      </c>
      <c r="G117" s="542" t="s">
        <v>99</v>
      </c>
      <c r="H117" s="999" t="s">
        <v>532</v>
      </c>
      <c r="I117" s="998"/>
      <c r="J117" s="540"/>
      <c r="K117" s="543" t="s">
        <v>661</v>
      </c>
      <c r="L117" s="538"/>
      <c r="M117" s="547"/>
      <c r="N117" s="547"/>
      <c r="O117" s="547"/>
      <c r="P117" s="547"/>
      <c r="Q117" s="547"/>
      <c r="R117" s="547"/>
      <c r="S117" s="547"/>
      <c r="T117" s="547"/>
      <c r="U117" s="547"/>
      <c r="V117" s="548"/>
    </row>
    <row r="118" spans="2:22" s="530" customFormat="1" ht="52.8" x14ac:dyDescent="0.25">
      <c r="B118" s="563"/>
      <c r="C118" s="558"/>
      <c r="D118" s="541"/>
      <c r="E118" s="558"/>
      <c r="F118" s="535"/>
      <c r="G118" s="557"/>
      <c r="H118" s="559" t="s">
        <v>24</v>
      </c>
      <c r="I118" s="532" t="s">
        <v>534</v>
      </c>
      <c r="J118" s="540"/>
      <c r="K118" s="558" t="s">
        <v>705</v>
      </c>
      <c r="L118" s="538" t="s">
        <v>316</v>
      </c>
      <c r="M118" s="613">
        <v>0</v>
      </c>
      <c r="N118" s="619" t="s">
        <v>316</v>
      </c>
      <c r="O118" s="607" t="s">
        <v>536</v>
      </c>
      <c r="P118" s="606">
        <v>500000000</v>
      </c>
      <c r="Q118" s="607" t="s">
        <v>536</v>
      </c>
      <c r="R118" s="606">
        <v>500000000</v>
      </c>
      <c r="S118" s="607" t="s">
        <v>536</v>
      </c>
      <c r="T118" s="619" t="s">
        <v>316</v>
      </c>
      <c r="U118" s="613">
        <v>0</v>
      </c>
      <c r="V118" s="645" t="s">
        <v>316</v>
      </c>
    </row>
    <row r="119" spans="2:22" s="530" customFormat="1" ht="66" x14ac:dyDescent="0.25">
      <c r="B119" s="563"/>
      <c r="C119" s="558"/>
      <c r="D119" s="541"/>
      <c r="E119" s="557"/>
      <c r="F119" s="535"/>
      <c r="G119" s="557"/>
      <c r="H119" s="999" t="s">
        <v>101</v>
      </c>
      <c r="I119" s="998"/>
      <c r="J119" s="540"/>
      <c r="K119" s="558" t="s">
        <v>662</v>
      </c>
      <c r="L119" s="538"/>
      <c r="M119" s="547"/>
      <c r="N119" s="547"/>
      <c r="O119" s="547"/>
      <c r="P119" s="547"/>
      <c r="Q119" s="547"/>
      <c r="R119" s="547"/>
      <c r="S119" s="547"/>
      <c r="T119" s="547"/>
      <c r="U119" s="547"/>
      <c r="V119" s="548"/>
    </row>
    <row r="120" spans="2:22" s="530" customFormat="1" ht="26.4" x14ac:dyDescent="0.25">
      <c r="B120" s="563"/>
      <c r="C120" s="558"/>
      <c r="D120" s="541"/>
      <c r="E120" s="557"/>
      <c r="F120" s="535"/>
      <c r="G120" s="557"/>
      <c r="H120" s="559" t="s">
        <v>24</v>
      </c>
      <c r="I120" s="554" t="s">
        <v>538</v>
      </c>
      <c r="J120" s="540"/>
      <c r="K120" s="551" t="s">
        <v>704</v>
      </c>
      <c r="L120" s="538" t="s">
        <v>316</v>
      </c>
      <c r="M120" s="596">
        <v>0.2</v>
      </c>
      <c r="N120" s="595">
        <v>487450000</v>
      </c>
      <c r="O120" s="596">
        <v>0.2</v>
      </c>
      <c r="P120" s="614">
        <v>500000000</v>
      </c>
      <c r="Q120" s="596">
        <v>0.2</v>
      </c>
      <c r="R120" s="614">
        <v>500000000</v>
      </c>
      <c r="S120" s="596">
        <v>0.2</v>
      </c>
      <c r="T120" s="614">
        <v>500000000</v>
      </c>
      <c r="U120" s="596">
        <v>0.2</v>
      </c>
      <c r="V120" s="615">
        <v>500000000</v>
      </c>
    </row>
    <row r="121" spans="2:22" s="530" customFormat="1" ht="39.6" x14ac:dyDescent="0.25">
      <c r="B121" s="563"/>
      <c r="C121" s="558"/>
      <c r="D121" s="541"/>
      <c r="E121" s="557"/>
      <c r="F121" s="535"/>
      <c r="G121" s="557"/>
      <c r="H121" s="562" t="s">
        <v>119</v>
      </c>
      <c r="I121" s="545" t="s">
        <v>539</v>
      </c>
      <c r="J121" s="540"/>
      <c r="K121" s="546" t="s">
        <v>703</v>
      </c>
      <c r="L121" s="538" t="s">
        <v>316</v>
      </c>
      <c r="M121" s="609" t="s">
        <v>128</v>
      </c>
      <c r="N121" s="610">
        <v>496954000</v>
      </c>
      <c r="O121" s="611">
        <v>0</v>
      </c>
      <c r="P121" s="617">
        <v>0</v>
      </c>
      <c r="Q121" s="609">
        <v>0</v>
      </c>
      <c r="R121" s="617">
        <v>0</v>
      </c>
      <c r="S121" s="611">
        <v>0</v>
      </c>
      <c r="T121" s="617">
        <v>0</v>
      </c>
      <c r="U121" s="609">
        <v>0</v>
      </c>
      <c r="V121" s="618">
        <v>0</v>
      </c>
    </row>
    <row r="122" spans="2:22" s="530" customFormat="1" ht="39.6" x14ac:dyDescent="0.25">
      <c r="B122" s="563"/>
      <c r="C122" s="558"/>
      <c r="D122" s="541"/>
      <c r="E122" s="557"/>
      <c r="F122" s="535"/>
      <c r="G122" s="557"/>
      <c r="H122" s="561" t="s">
        <v>120</v>
      </c>
      <c r="I122" s="550" t="s">
        <v>540</v>
      </c>
      <c r="J122" s="540"/>
      <c r="K122" s="552" t="s">
        <v>702</v>
      </c>
      <c r="L122" s="538" t="s">
        <v>316</v>
      </c>
      <c r="M122" s="602" t="s">
        <v>128</v>
      </c>
      <c r="N122" s="603">
        <v>88817148</v>
      </c>
      <c r="O122" s="599" t="s">
        <v>541</v>
      </c>
      <c r="P122" s="600">
        <v>250000000</v>
      </c>
      <c r="Q122" s="599" t="s">
        <v>541</v>
      </c>
      <c r="R122" s="600">
        <v>250000000</v>
      </c>
      <c r="S122" s="599" t="s">
        <v>542</v>
      </c>
      <c r="T122" s="600">
        <v>350000000</v>
      </c>
      <c r="U122" s="599" t="s">
        <v>542</v>
      </c>
      <c r="V122" s="601">
        <v>350000000</v>
      </c>
    </row>
    <row r="123" spans="2:22" s="530" customFormat="1" ht="28.8" customHeight="1" x14ac:dyDescent="0.25">
      <c r="B123" s="563"/>
      <c r="C123" s="558"/>
      <c r="D123" s="541"/>
      <c r="E123" s="557"/>
      <c r="F123" s="535"/>
      <c r="G123" s="557"/>
      <c r="H123" s="559" t="s">
        <v>121</v>
      </c>
      <c r="I123" s="554" t="s">
        <v>543</v>
      </c>
      <c r="J123" s="540"/>
      <c r="K123" s="551" t="s">
        <v>701</v>
      </c>
      <c r="L123" s="538" t="s">
        <v>316</v>
      </c>
      <c r="M123" s="596" t="s">
        <v>129</v>
      </c>
      <c r="N123" s="595">
        <v>91036800</v>
      </c>
      <c r="O123" s="594" t="s">
        <v>544</v>
      </c>
      <c r="P123" s="614">
        <v>150000000</v>
      </c>
      <c r="Q123" s="594" t="s">
        <v>544</v>
      </c>
      <c r="R123" s="614">
        <v>150000000</v>
      </c>
      <c r="S123" s="594" t="s">
        <v>544</v>
      </c>
      <c r="T123" s="614">
        <v>150000000</v>
      </c>
      <c r="U123" s="594" t="s">
        <v>544</v>
      </c>
      <c r="V123" s="615">
        <v>150000000</v>
      </c>
    </row>
    <row r="124" spans="2:22" s="530" customFormat="1" ht="26.4" x14ac:dyDescent="0.25">
      <c r="B124" s="563"/>
      <c r="C124" s="558"/>
      <c r="D124" s="541"/>
      <c r="E124" s="557"/>
      <c r="F124" s="535"/>
      <c r="G124" s="557"/>
      <c r="H124" s="559" t="s">
        <v>326</v>
      </c>
      <c r="I124" s="532" t="s">
        <v>545</v>
      </c>
      <c r="J124" s="540"/>
      <c r="K124" s="555" t="s">
        <v>700</v>
      </c>
      <c r="L124" s="538" t="s">
        <v>316</v>
      </c>
      <c r="M124" s="642" t="s">
        <v>316</v>
      </c>
      <c r="N124" s="643" t="s">
        <v>316</v>
      </c>
      <c r="O124" s="642" t="s">
        <v>316</v>
      </c>
      <c r="P124" s="643" t="s">
        <v>316</v>
      </c>
      <c r="Q124" s="594" t="s">
        <v>544</v>
      </c>
      <c r="R124" s="641">
        <v>300000000</v>
      </c>
      <c r="S124" s="594" t="s">
        <v>544</v>
      </c>
      <c r="T124" s="641">
        <v>300000000</v>
      </c>
      <c r="U124" s="594" t="s">
        <v>544</v>
      </c>
      <c r="V124" s="644">
        <v>300000000</v>
      </c>
    </row>
    <row r="125" spans="2:22" s="530" customFormat="1" ht="39.6" x14ac:dyDescent="0.25">
      <c r="B125" s="563"/>
      <c r="C125" s="558"/>
      <c r="D125" s="541"/>
      <c r="E125" s="557"/>
      <c r="F125" s="535"/>
      <c r="G125" s="557"/>
      <c r="H125" s="559" t="s">
        <v>329</v>
      </c>
      <c r="I125" s="532" t="s">
        <v>547</v>
      </c>
      <c r="J125" s="540"/>
      <c r="K125" s="555" t="s">
        <v>699</v>
      </c>
      <c r="L125" s="538" t="s">
        <v>316</v>
      </c>
      <c r="M125" s="642" t="s">
        <v>316</v>
      </c>
      <c r="N125" s="643" t="s">
        <v>316</v>
      </c>
      <c r="O125" s="642" t="s">
        <v>316</v>
      </c>
      <c r="P125" s="643" t="s">
        <v>316</v>
      </c>
      <c r="Q125" s="594" t="s">
        <v>544</v>
      </c>
      <c r="R125" s="641">
        <v>500000000</v>
      </c>
      <c r="S125" s="594" t="s">
        <v>544</v>
      </c>
      <c r="T125" s="641">
        <v>500000000</v>
      </c>
      <c r="U125" s="594" t="s">
        <v>544</v>
      </c>
      <c r="V125" s="644">
        <v>500000000</v>
      </c>
    </row>
    <row r="126" spans="2:22" s="530" customFormat="1" ht="39.6" x14ac:dyDescent="0.25">
      <c r="B126" s="563"/>
      <c r="C126" s="558"/>
      <c r="D126" s="541"/>
      <c r="E126" s="557"/>
      <c r="F126" s="535"/>
      <c r="G126" s="557"/>
      <c r="H126" s="559" t="s">
        <v>331</v>
      </c>
      <c r="I126" s="532" t="s">
        <v>549</v>
      </c>
      <c r="J126" s="540"/>
      <c r="K126" s="555" t="s">
        <v>698</v>
      </c>
      <c r="L126" s="538" t="s">
        <v>316</v>
      </c>
      <c r="M126" s="642" t="s">
        <v>316</v>
      </c>
      <c r="N126" s="643" t="s">
        <v>316</v>
      </c>
      <c r="O126" s="642" t="s">
        <v>316</v>
      </c>
      <c r="P126" s="643" t="s">
        <v>316</v>
      </c>
      <c r="Q126" s="594" t="s">
        <v>544</v>
      </c>
      <c r="R126" s="641">
        <v>500000000</v>
      </c>
      <c r="S126" s="594" t="s">
        <v>544</v>
      </c>
      <c r="T126" s="641">
        <v>500000000</v>
      </c>
      <c r="U126" s="594" t="s">
        <v>544</v>
      </c>
      <c r="V126" s="644">
        <v>500000000</v>
      </c>
    </row>
    <row r="127" spans="2:22" s="530" customFormat="1" ht="39.6" x14ac:dyDescent="0.25">
      <c r="B127" s="563"/>
      <c r="C127" s="558"/>
      <c r="D127" s="541"/>
      <c r="E127" s="557"/>
      <c r="F127" s="535"/>
      <c r="G127" s="557"/>
      <c r="H127" s="559" t="s">
        <v>335</v>
      </c>
      <c r="I127" s="532" t="s">
        <v>551</v>
      </c>
      <c r="J127" s="540"/>
      <c r="K127" s="555" t="s">
        <v>697</v>
      </c>
      <c r="L127" s="538" t="s">
        <v>316</v>
      </c>
      <c r="M127" s="642" t="s">
        <v>316</v>
      </c>
      <c r="N127" s="643" t="s">
        <v>316</v>
      </c>
      <c r="O127" s="642" t="s">
        <v>316</v>
      </c>
      <c r="P127" s="643" t="s">
        <v>316</v>
      </c>
      <c r="Q127" s="594" t="s">
        <v>544</v>
      </c>
      <c r="R127" s="641">
        <v>300000000</v>
      </c>
      <c r="S127" s="594" t="s">
        <v>544</v>
      </c>
      <c r="T127" s="641">
        <v>300000000</v>
      </c>
      <c r="U127" s="594" t="s">
        <v>544</v>
      </c>
      <c r="V127" s="644">
        <v>300000000</v>
      </c>
    </row>
    <row r="128" spans="2:22" s="530" customFormat="1" ht="13.2" x14ac:dyDescent="0.25">
      <c r="B128" s="563"/>
      <c r="C128" s="558"/>
      <c r="D128" s="541"/>
      <c r="E128" s="557"/>
      <c r="F128" s="535"/>
      <c r="G128" s="557"/>
      <c r="H128" s="564"/>
      <c r="I128" s="564"/>
      <c r="J128" s="540"/>
      <c r="K128" s="55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8"/>
    </row>
    <row r="129" spans="2:22" s="530" customFormat="1" ht="55.2" customHeight="1" x14ac:dyDescent="0.25">
      <c r="B129" s="563"/>
      <c r="C129" s="558"/>
      <c r="D129" s="541"/>
      <c r="E129" s="557"/>
      <c r="F129" s="535"/>
      <c r="G129" s="557"/>
      <c r="H129" s="997" t="s">
        <v>106</v>
      </c>
      <c r="I129" s="998"/>
      <c r="J129" s="540"/>
      <c r="K129" s="543" t="s">
        <v>663</v>
      </c>
      <c r="L129" s="538"/>
      <c r="M129" s="613"/>
      <c r="N129" s="606"/>
      <c r="O129" s="607"/>
      <c r="P129" s="641"/>
      <c r="Q129" s="613"/>
      <c r="R129" s="641"/>
      <c r="S129" s="613"/>
      <c r="T129" s="641"/>
      <c r="U129" s="613"/>
      <c r="V129" s="644"/>
    </row>
    <row r="130" spans="2:22" s="530" customFormat="1" ht="39.6" x14ac:dyDescent="0.25">
      <c r="B130" s="563"/>
      <c r="C130" s="558"/>
      <c r="D130" s="541"/>
      <c r="E130" s="557"/>
      <c r="F130" s="535"/>
      <c r="G130" s="557"/>
      <c r="H130" s="559" t="s">
        <v>24</v>
      </c>
      <c r="I130" s="532" t="s">
        <v>107</v>
      </c>
      <c r="J130" s="540"/>
      <c r="K130" s="555" t="s">
        <v>696</v>
      </c>
      <c r="L130" s="538" t="s">
        <v>316</v>
      </c>
      <c r="M130" s="613">
        <v>0.05</v>
      </c>
      <c r="N130" s="606">
        <v>349960000</v>
      </c>
      <c r="O130" s="607">
        <v>0.1</v>
      </c>
      <c r="P130" s="641">
        <v>350000000</v>
      </c>
      <c r="Q130" s="613">
        <v>0.2</v>
      </c>
      <c r="R130" s="641">
        <v>400000000</v>
      </c>
      <c r="S130" s="613">
        <v>0.25</v>
      </c>
      <c r="T130" s="641">
        <v>400000000</v>
      </c>
      <c r="U130" s="613">
        <v>0.3</v>
      </c>
      <c r="V130" s="644">
        <v>400000000</v>
      </c>
    </row>
    <row r="131" spans="2:22" s="530" customFormat="1" ht="13.2" x14ac:dyDescent="0.25">
      <c r="B131" s="563"/>
      <c r="C131" s="558"/>
      <c r="D131" s="541"/>
      <c r="E131" s="557"/>
      <c r="F131" s="535"/>
      <c r="G131" s="557"/>
      <c r="H131" s="564"/>
      <c r="I131" s="564"/>
      <c r="J131" s="540"/>
      <c r="K131" s="55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8"/>
    </row>
    <row r="132" spans="2:22" s="530" customFormat="1" ht="41.4" customHeight="1" x14ac:dyDescent="0.25">
      <c r="B132" s="563"/>
      <c r="C132" s="558"/>
      <c r="D132" s="541"/>
      <c r="E132" s="557"/>
      <c r="F132" s="535"/>
      <c r="G132" s="557"/>
      <c r="H132" s="997" t="s">
        <v>554</v>
      </c>
      <c r="I132" s="998"/>
      <c r="J132" s="540"/>
      <c r="K132" s="543" t="s">
        <v>664</v>
      </c>
      <c r="L132" s="538"/>
      <c r="M132" s="547"/>
      <c r="N132" s="547"/>
      <c r="O132" s="547"/>
      <c r="P132" s="547"/>
      <c r="Q132" s="547"/>
      <c r="R132" s="547"/>
      <c r="S132" s="547"/>
      <c r="T132" s="547"/>
      <c r="U132" s="547"/>
      <c r="V132" s="548"/>
    </row>
    <row r="133" spans="2:22" s="530" customFormat="1" ht="52.8" x14ac:dyDescent="0.25">
      <c r="B133" s="563"/>
      <c r="C133" s="558"/>
      <c r="D133" s="541"/>
      <c r="E133" s="557"/>
      <c r="F133" s="535"/>
      <c r="G133" s="557"/>
      <c r="H133" s="562" t="s">
        <v>24</v>
      </c>
      <c r="I133" s="545" t="s">
        <v>556</v>
      </c>
      <c r="J133" s="540"/>
      <c r="K133" s="558" t="s">
        <v>695</v>
      </c>
      <c r="L133" s="538" t="s">
        <v>316</v>
      </c>
      <c r="M133" s="646" t="s">
        <v>316</v>
      </c>
      <c r="N133" s="610">
        <v>0</v>
      </c>
      <c r="O133" s="611" t="s">
        <v>558</v>
      </c>
      <c r="P133" s="610">
        <v>200000000</v>
      </c>
      <c r="Q133" s="611" t="s">
        <v>559</v>
      </c>
      <c r="R133" s="610">
        <v>300000000</v>
      </c>
      <c r="S133" s="611" t="s">
        <v>559</v>
      </c>
      <c r="T133" s="610">
        <v>300000000</v>
      </c>
      <c r="U133" s="611" t="s">
        <v>559</v>
      </c>
      <c r="V133" s="612">
        <v>300000000</v>
      </c>
    </row>
    <row r="134" spans="2:22" s="530" customFormat="1" ht="13.2" x14ac:dyDescent="0.25">
      <c r="B134" s="563"/>
      <c r="C134" s="557"/>
      <c r="D134" s="541"/>
      <c r="E134" s="557"/>
      <c r="F134" s="535"/>
      <c r="G134" s="557"/>
      <c r="J134" s="540"/>
      <c r="K134" s="55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8"/>
    </row>
    <row r="135" spans="2:22" s="530" customFormat="1" ht="54.6" customHeight="1" x14ac:dyDescent="0.25">
      <c r="B135" s="539" t="s">
        <v>650</v>
      </c>
      <c r="C135" s="543" t="s">
        <v>291</v>
      </c>
      <c r="D135" s="659" t="s">
        <v>24</v>
      </c>
      <c r="E135" s="542" t="s">
        <v>292</v>
      </c>
      <c r="F135" s="660" t="s">
        <v>111</v>
      </c>
      <c r="G135" s="542" t="s">
        <v>293</v>
      </c>
      <c r="H135" s="997" t="s">
        <v>25</v>
      </c>
      <c r="I135" s="998"/>
      <c r="J135" s="540"/>
      <c r="K135" s="543" t="s">
        <v>665</v>
      </c>
      <c r="L135" s="538"/>
      <c r="M135" s="547"/>
      <c r="N135" s="547"/>
      <c r="O135" s="547"/>
      <c r="P135" s="547"/>
      <c r="Q135" s="547"/>
      <c r="R135" s="547"/>
      <c r="S135" s="547"/>
      <c r="T135" s="547"/>
      <c r="U135" s="547"/>
      <c r="V135" s="548"/>
    </row>
    <row r="136" spans="2:22" s="530" customFormat="1" ht="42" customHeight="1" x14ac:dyDescent="0.25">
      <c r="B136" s="539"/>
      <c r="C136" s="543"/>
      <c r="D136" s="589"/>
      <c r="E136" s="542"/>
      <c r="F136" s="660" t="s">
        <v>472</v>
      </c>
      <c r="G136" s="566" t="s">
        <v>294</v>
      </c>
      <c r="H136" s="576" t="s">
        <v>24</v>
      </c>
      <c r="I136" s="545" t="s">
        <v>26</v>
      </c>
      <c r="J136" s="540"/>
      <c r="K136" s="546" t="s">
        <v>694</v>
      </c>
      <c r="L136" s="538" t="s">
        <v>316</v>
      </c>
      <c r="M136" s="611" t="s">
        <v>567</v>
      </c>
      <c r="N136" s="610">
        <v>150000000</v>
      </c>
      <c r="O136" s="611" t="s">
        <v>567</v>
      </c>
      <c r="P136" s="617">
        <v>200000000</v>
      </c>
      <c r="Q136" s="611" t="s">
        <v>568</v>
      </c>
      <c r="R136" s="617">
        <v>200000000</v>
      </c>
      <c r="S136" s="611" t="s">
        <v>569</v>
      </c>
      <c r="T136" s="617">
        <v>155000000</v>
      </c>
      <c r="U136" s="611" t="s">
        <v>570</v>
      </c>
      <c r="V136" s="591">
        <v>160000000</v>
      </c>
    </row>
    <row r="137" spans="2:22" s="530" customFormat="1" ht="43.2" customHeight="1" x14ac:dyDescent="0.25">
      <c r="B137" s="563"/>
      <c r="C137" s="566"/>
      <c r="D137" s="541"/>
      <c r="E137" s="557"/>
      <c r="F137" s="535"/>
      <c r="G137" s="543"/>
      <c r="H137" s="573" t="s">
        <v>119</v>
      </c>
      <c r="I137" s="550" t="s">
        <v>29</v>
      </c>
      <c r="J137" s="540"/>
      <c r="K137" s="551" t="s">
        <v>136</v>
      </c>
      <c r="L137" s="538" t="s">
        <v>316</v>
      </c>
      <c r="M137" s="594" t="s">
        <v>571</v>
      </c>
      <c r="N137" s="595">
        <v>476400000</v>
      </c>
      <c r="O137" s="594" t="s">
        <v>571</v>
      </c>
      <c r="P137" s="595">
        <v>500000000</v>
      </c>
      <c r="Q137" s="594" t="s">
        <v>571</v>
      </c>
      <c r="R137" s="595">
        <v>500000000</v>
      </c>
      <c r="S137" s="594" t="s">
        <v>571</v>
      </c>
      <c r="T137" s="595">
        <v>550000000</v>
      </c>
      <c r="U137" s="594" t="s">
        <v>571</v>
      </c>
      <c r="V137" s="598">
        <v>555000000</v>
      </c>
    </row>
    <row r="138" spans="2:22" s="530" customFormat="1" ht="39.6" x14ac:dyDescent="0.25">
      <c r="B138" s="563"/>
      <c r="C138" s="566"/>
      <c r="D138" s="541"/>
      <c r="E138" s="557"/>
      <c r="F138" s="535"/>
      <c r="G138" s="543"/>
      <c r="H138" s="573" t="s">
        <v>120</v>
      </c>
      <c r="I138" s="550" t="s">
        <v>30</v>
      </c>
      <c r="J138" s="540"/>
      <c r="K138" s="552" t="s">
        <v>137</v>
      </c>
      <c r="L138" s="538" t="s">
        <v>316</v>
      </c>
      <c r="M138" s="599" t="s">
        <v>572</v>
      </c>
      <c r="N138" s="603">
        <v>120000000</v>
      </c>
      <c r="O138" s="599" t="s">
        <v>572</v>
      </c>
      <c r="P138" s="600">
        <v>120000000</v>
      </c>
      <c r="Q138" s="599" t="s">
        <v>573</v>
      </c>
      <c r="R138" s="600">
        <v>170000000</v>
      </c>
      <c r="S138" s="602" t="s">
        <v>574</v>
      </c>
      <c r="T138" s="600">
        <v>200000000</v>
      </c>
      <c r="U138" s="602" t="s">
        <v>574</v>
      </c>
      <c r="V138" s="601">
        <v>200000000</v>
      </c>
    </row>
    <row r="139" spans="2:22" s="530" customFormat="1" ht="66" x14ac:dyDescent="0.25">
      <c r="B139" s="563"/>
      <c r="C139" s="566"/>
      <c r="D139" s="541"/>
      <c r="E139" s="557"/>
      <c r="F139" s="535"/>
      <c r="G139" s="543"/>
      <c r="H139" s="573" t="s">
        <v>121</v>
      </c>
      <c r="I139" s="575" t="s">
        <v>33</v>
      </c>
      <c r="J139" s="540"/>
      <c r="K139" s="553" t="s">
        <v>138</v>
      </c>
      <c r="L139" s="538" t="s">
        <v>316</v>
      </c>
      <c r="M139" s="599" t="s">
        <v>575</v>
      </c>
      <c r="N139" s="603">
        <v>355187400</v>
      </c>
      <c r="O139" s="599" t="s">
        <v>575</v>
      </c>
      <c r="P139" s="603">
        <v>380000000</v>
      </c>
      <c r="Q139" s="599" t="s">
        <v>576</v>
      </c>
      <c r="R139" s="603">
        <v>380000000</v>
      </c>
      <c r="S139" s="599" t="s">
        <v>577</v>
      </c>
      <c r="T139" s="603">
        <v>450000000</v>
      </c>
      <c r="U139" s="599" t="s">
        <v>578</v>
      </c>
      <c r="V139" s="597">
        <v>465000000</v>
      </c>
    </row>
    <row r="140" spans="2:22" s="530" customFormat="1" ht="26.4" x14ac:dyDescent="0.25">
      <c r="B140" s="563"/>
      <c r="C140" s="566"/>
      <c r="D140" s="541"/>
      <c r="E140" s="557"/>
      <c r="F140" s="535"/>
      <c r="G140" s="543"/>
      <c r="H140" s="573" t="s">
        <v>326</v>
      </c>
      <c r="I140" s="550" t="s">
        <v>35</v>
      </c>
      <c r="J140" s="540"/>
      <c r="K140" s="552" t="s">
        <v>139</v>
      </c>
      <c r="L140" s="538" t="s">
        <v>316</v>
      </c>
      <c r="M140" s="599" t="s">
        <v>579</v>
      </c>
      <c r="N140" s="603">
        <v>134700000</v>
      </c>
      <c r="O140" s="599" t="s">
        <v>580</v>
      </c>
      <c r="P140" s="600">
        <v>150000000</v>
      </c>
      <c r="Q140" s="599" t="s">
        <v>581</v>
      </c>
      <c r="R140" s="600">
        <v>150000000</v>
      </c>
      <c r="S140" s="599" t="s">
        <v>582</v>
      </c>
      <c r="T140" s="600">
        <v>135000000</v>
      </c>
      <c r="U140" s="599" t="s">
        <v>583</v>
      </c>
      <c r="V140" s="601">
        <v>140000000</v>
      </c>
    </row>
    <row r="141" spans="2:22" s="530" customFormat="1" ht="39.6" x14ac:dyDescent="0.25">
      <c r="B141" s="563"/>
      <c r="C141" s="566"/>
      <c r="D141" s="541"/>
      <c r="E141" s="557"/>
      <c r="F141" s="535"/>
      <c r="G141" s="558"/>
      <c r="H141" s="573" t="s">
        <v>329</v>
      </c>
      <c r="I141" s="550" t="s">
        <v>36</v>
      </c>
      <c r="J141" s="540"/>
      <c r="K141" s="551" t="s">
        <v>693</v>
      </c>
      <c r="L141" s="538" t="s">
        <v>316</v>
      </c>
      <c r="M141" s="594" t="s">
        <v>584</v>
      </c>
      <c r="N141" s="595">
        <v>84988000</v>
      </c>
      <c r="O141" s="594" t="s">
        <v>584</v>
      </c>
      <c r="P141" s="595">
        <v>85000000</v>
      </c>
      <c r="Q141" s="594" t="s">
        <v>584</v>
      </c>
      <c r="R141" s="595">
        <v>85000000</v>
      </c>
      <c r="S141" s="594" t="s">
        <v>584</v>
      </c>
      <c r="T141" s="595">
        <v>100000000</v>
      </c>
      <c r="U141" s="594" t="s">
        <v>584</v>
      </c>
      <c r="V141" s="598">
        <v>110000000</v>
      </c>
    </row>
    <row r="142" spans="2:22" s="530" customFormat="1" ht="39.6" x14ac:dyDescent="0.25">
      <c r="B142" s="563"/>
      <c r="C142" s="566"/>
      <c r="D142" s="541"/>
      <c r="E142" s="557"/>
      <c r="F142" s="535"/>
      <c r="G142" s="558"/>
      <c r="H142" s="573" t="s">
        <v>331</v>
      </c>
      <c r="I142" s="550" t="s">
        <v>37</v>
      </c>
      <c r="J142" s="540"/>
      <c r="K142" s="552" t="s">
        <v>692</v>
      </c>
      <c r="L142" s="538" t="s">
        <v>316</v>
      </c>
      <c r="M142" s="599" t="s">
        <v>585</v>
      </c>
      <c r="N142" s="603">
        <v>22660000</v>
      </c>
      <c r="O142" s="599" t="s">
        <v>585</v>
      </c>
      <c r="P142" s="600">
        <v>50000000</v>
      </c>
      <c r="Q142" s="599" t="s">
        <v>586</v>
      </c>
      <c r="R142" s="600">
        <v>50000000</v>
      </c>
      <c r="S142" s="599" t="s">
        <v>587</v>
      </c>
      <c r="T142" s="600">
        <v>40000000</v>
      </c>
      <c r="U142" s="599" t="s">
        <v>584</v>
      </c>
      <c r="V142" s="601">
        <v>45000000</v>
      </c>
    </row>
    <row r="143" spans="2:22" s="530" customFormat="1" ht="66" x14ac:dyDescent="0.25">
      <c r="B143" s="563"/>
      <c r="C143" s="566"/>
      <c r="D143" s="541"/>
      <c r="E143" s="557"/>
      <c r="F143" s="535"/>
      <c r="G143" s="558"/>
      <c r="H143" s="573" t="s">
        <v>335</v>
      </c>
      <c r="I143" s="552" t="s">
        <v>38</v>
      </c>
      <c r="J143" s="540"/>
      <c r="K143" s="553" t="s">
        <v>691</v>
      </c>
      <c r="L143" s="538" t="s">
        <v>316</v>
      </c>
      <c r="M143" s="599" t="s">
        <v>589</v>
      </c>
      <c r="N143" s="603">
        <v>50000000</v>
      </c>
      <c r="O143" s="599" t="s">
        <v>589</v>
      </c>
      <c r="P143" s="603">
        <v>50000000</v>
      </c>
      <c r="Q143" s="602">
        <v>1</v>
      </c>
      <c r="R143" s="603">
        <v>50000000</v>
      </c>
      <c r="S143" s="599" t="s">
        <v>589</v>
      </c>
      <c r="T143" s="603">
        <v>75000000</v>
      </c>
      <c r="U143" s="599" t="s">
        <v>589</v>
      </c>
      <c r="V143" s="597">
        <v>80000000</v>
      </c>
    </row>
    <row r="144" spans="2:22" s="530" customFormat="1" ht="52.8" x14ac:dyDescent="0.25">
      <c r="B144" s="563"/>
      <c r="C144" s="566"/>
      <c r="D144" s="541"/>
      <c r="E144" s="557"/>
      <c r="F144" s="535"/>
      <c r="G144" s="558"/>
      <c r="H144" s="573" t="s">
        <v>339</v>
      </c>
      <c r="I144" s="550" t="s">
        <v>590</v>
      </c>
      <c r="J144" s="540"/>
      <c r="K144" s="551" t="s">
        <v>690</v>
      </c>
      <c r="L144" s="538" t="s">
        <v>316</v>
      </c>
      <c r="M144" s="594" t="s">
        <v>592</v>
      </c>
      <c r="N144" s="595">
        <v>30000000</v>
      </c>
      <c r="O144" s="594" t="s">
        <v>592</v>
      </c>
      <c r="P144" s="595">
        <v>30000000</v>
      </c>
      <c r="Q144" s="594" t="s">
        <v>592</v>
      </c>
      <c r="R144" s="595">
        <v>30000000</v>
      </c>
      <c r="S144" s="594" t="s">
        <v>592</v>
      </c>
      <c r="T144" s="595">
        <v>25000000</v>
      </c>
      <c r="U144" s="594" t="s">
        <v>592</v>
      </c>
      <c r="V144" s="598">
        <v>30000000</v>
      </c>
    </row>
    <row r="145" spans="2:22" s="530" customFormat="1" ht="39.6" x14ac:dyDescent="0.25">
      <c r="B145" s="563"/>
      <c r="C145" s="566"/>
      <c r="D145" s="541"/>
      <c r="E145" s="557"/>
      <c r="F145" s="535"/>
      <c r="G145" s="558"/>
      <c r="H145" s="573" t="s">
        <v>346</v>
      </c>
      <c r="I145" s="550" t="s">
        <v>40</v>
      </c>
      <c r="J145" s="540"/>
      <c r="K145" s="552" t="s">
        <v>689</v>
      </c>
      <c r="L145" s="538" t="s">
        <v>316</v>
      </c>
      <c r="M145" s="599" t="s">
        <v>593</v>
      </c>
      <c r="N145" s="603">
        <v>800000000</v>
      </c>
      <c r="O145" s="599" t="s">
        <v>594</v>
      </c>
      <c r="P145" s="600">
        <v>1400000000</v>
      </c>
      <c r="Q145" s="599" t="s">
        <v>595</v>
      </c>
      <c r="R145" s="600">
        <v>1400000000</v>
      </c>
      <c r="S145" s="599" t="s">
        <v>596</v>
      </c>
      <c r="T145" s="600">
        <v>1500000000</v>
      </c>
      <c r="U145" s="599" t="s">
        <v>597</v>
      </c>
      <c r="V145" s="601">
        <v>1500000000</v>
      </c>
    </row>
    <row r="146" spans="2:22" s="530" customFormat="1" ht="39.6" x14ac:dyDescent="0.25">
      <c r="B146" s="563"/>
      <c r="C146" s="566"/>
      <c r="D146" s="541"/>
      <c r="E146" s="557"/>
      <c r="F146" s="535"/>
      <c r="G146" s="558"/>
      <c r="H146" s="573" t="s">
        <v>350</v>
      </c>
      <c r="I146" s="550" t="s">
        <v>41</v>
      </c>
      <c r="J146" s="540"/>
      <c r="K146" s="552" t="s">
        <v>688</v>
      </c>
      <c r="L146" s="538" t="s">
        <v>316</v>
      </c>
      <c r="M146" s="599" t="s">
        <v>598</v>
      </c>
      <c r="N146" s="603">
        <v>249600000</v>
      </c>
      <c r="O146" s="599" t="s">
        <v>598</v>
      </c>
      <c r="P146" s="600">
        <v>350000000</v>
      </c>
      <c r="Q146" s="602">
        <v>1</v>
      </c>
      <c r="R146" s="600">
        <v>350000000</v>
      </c>
      <c r="S146" s="599" t="s">
        <v>598</v>
      </c>
      <c r="T146" s="600">
        <v>330000000</v>
      </c>
      <c r="U146" s="599" t="s">
        <v>598</v>
      </c>
      <c r="V146" s="601">
        <v>345000000</v>
      </c>
    </row>
    <row r="147" spans="2:22" s="530" customFormat="1" ht="52.8" x14ac:dyDescent="0.25">
      <c r="B147" s="563"/>
      <c r="C147" s="566"/>
      <c r="D147" s="541"/>
      <c r="E147" s="557"/>
      <c r="F147" s="535"/>
      <c r="G147" s="558"/>
      <c r="H147" s="573" t="s">
        <v>356</v>
      </c>
      <c r="I147" s="550" t="s">
        <v>42</v>
      </c>
      <c r="J147" s="540"/>
      <c r="K147" s="551" t="s">
        <v>687</v>
      </c>
      <c r="L147" s="538" t="s">
        <v>316</v>
      </c>
      <c r="M147" s="594" t="s">
        <v>592</v>
      </c>
      <c r="N147" s="595">
        <v>697400000</v>
      </c>
      <c r="O147" s="594" t="s">
        <v>592</v>
      </c>
      <c r="P147" s="595">
        <v>700000000</v>
      </c>
      <c r="Q147" s="594" t="s">
        <v>592</v>
      </c>
      <c r="R147" s="595">
        <v>700000000</v>
      </c>
      <c r="S147" s="594" t="s">
        <v>592</v>
      </c>
      <c r="T147" s="595">
        <v>475000000</v>
      </c>
      <c r="U147" s="594" t="s">
        <v>592</v>
      </c>
      <c r="V147" s="598">
        <v>500000000</v>
      </c>
    </row>
    <row r="148" spans="2:22" s="530" customFormat="1" ht="39.6" x14ac:dyDescent="0.25">
      <c r="B148" s="563"/>
      <c r="C148" s="566"/>
      <c r="D148" s="541"/>
      <c r="E148" s="557"/>
      <c r="F148" s="535"/>
      <c r="G148" s="558"/>
      <c r="H148" s="574" t="s">
        <v>361</v>
      </c>
      <c r="I148" s="550" t="s">
        <v>599</v>
      </c>
      <c r="J148" s="540"/>
      <c r="K148" s="552" t="s">
        <v>686</v>
      </c>
      <c r="L148" s="538" t="s">
        <v>316</v>
      </c>
      <c r="M148" s="596">
        <v>0</v>
      </c>
      <c r="N148" s="647" t="s">
        <v>316</v>
      </c>
      <c r="O148" s="594">
        <v>0</v>
      </c>
      <c r="P148" s="595">
        <v>0</v>
      </c>
      <c r="Q148" s="594">
        <v>1</v>
      </c>
      <c r="R148" s="595">
        <v>50000000</v>
      </c>
      <c r="S148" s="594">
        <v>0</v>
      </c>
      <c r="T148" s="595">
        <v>0</v>
      </c>
      <c r="U148" s="594">
        <v>0</v>
      </c>
      <c r="V148" s="598">
        <v>0</v>
      </c>
    </row>
    <row r="149" spans="2:22" s="530" customFormat="1" ht="26.4" x14ac:dyDescent="0.25">
      <c r="B149" s="563"/>
      <c r="C149" s="566"/>
      <c r="D149" s="541"/>
      <c r="E149" s="557"/>
      <c r="F149" s="535"/>
      <c r="G149" s="558"/>
      <c r="H149" s="574" t="s">
        <v>363</v>
      </c>
      <c r="I149" s="554" t="s">
        <v>601</v>
      </c>
      <c r="J149" s="540"/>
      <c r="K149" s="551" t="s">
        <v>685</v>
      </c>
      <c r="L149" s="538" t="s">
        <v>316</v>
      </c>
      <c r="M149" s="596">
        <v>0</v>
      </c>
      <c r="N149" s="647" t="s">
        <v>316</v>
      </c>
      <c r="O149" s="594" t="s">
        <v>501</v>
      </c>
      <c r="P149" s="595">
        <v>100000000</v>
      </c>
      <c r="Q149" s="594" t="s">
        <v>501</v>
      </c>
      <c r="R149" s="595">
        <v>150000000</v>
      </c>
      <c r="S149" s="594" t="s">
        <v>501</v>
      </c>
      <c r="T149" s="595">
        <v>175000000</v>
      </c>
      <c r="U149" s="599" t="s">
        <v>501</v>
      </c>
      <c r="V149" s="597">
        <v>200000000</v>
      </c>
    </row>
    <row r="150" spans="2:22" s="530" customFormat="1" ht="39.6" x14ac:dyDescent="0.25">
      <c r="B150" s="563"/>
      <c r="C150" s="566"/>
      <c r="D150" s="541"/>
      <c r="E150" s="557"/>
      <c r="F150" s="535"/>
      <c r="G150" s="558"/>
      <c r="H150" s="573" t="s">
        <v>365</v>
      </c>
      <c r="I150" s="554" t="s">
        <v>603</v>
      </c>
      <c r="J150" s="540"/>
      <c r="K150" s="551" t="s">
        <v>684</v>
      </c>
      <c r="L150" s="538" t="s">
        <v>316</v>
      </c>
      <c r="M150" s="596">
        <v>0</v>
      </c>
      <c r="N150" s="647" t="s">
        <v>316</v>
      </c>
      <c r="O150" s="596" t="s">
        <v>605</v>
      </c>
      <c r="P150" s="595">
        <v>20000000</v>
      </c>
      <c r="Q150" s="596" t="s">
        <v>605</v>
      </c>
      <c r="R150" s="595">
        <v>20000000</v>
      </c>
      <c r="S150" s="596" t="s">
        <v>605</v>
      </c>
      <c r="T150" s="595">
        <v>20000000</v>
      </c>
      <c r="U150" s="596" t="s">
        <v>605</v>
      </c>
      <c r="V150" s="597">
        <v>20000000</v>
      </c>
    </row>
    <row r="151" spans="2:22" s="530" customFormat="1" ht="52.8" x14ac:dyDescent="0.25">
      <c r="B151" s="563"/>
      <c r="C151" s="566"/>
      <c r="D151" s="541"/>
      <c r="E151" s="557"/>
      <c r="F151" s="535"/>
      <c r="G151" s="558"/>
      <c r="H151" s="573" t="s">
        <v>367</v>
      </c>
      <c r="I151" s="552" t="s">
        <v>606</v>
      </c>
      <c r="J151" s="540"/>
      <c r="K151" s="577" t="s">
        <v>683</v>
      </c>
      <c r="L151" s="538" t="s">
        <v>316</v>
      </c>
      <c r="M151" s="596">
        <v>0</v>
      </c>
      <c r="N151" s="648" t="s">
        <v>316</v>
      </c>
      <c r="O151" s="594">
        <v>0</v>
      </c>
      <c r="P151" s="595">
        <v>0</v>
      </c>
      <c r="Q151" s="596">
        <v>0</v>
      </c>
      <c r="R151" s="595">
        <v>50000000</v>
      </c>
      <c r="S151" s="649">
        <v>1</v>
      </c>
      <c r="T151" s="595">
        <v>40000000</v>
      </c>
      <c r="U151" s="649">
        <v>1</v>
      </c>
      <c r="V151" s="598">
        <v>40000000</v>
      </c>
    </row>
    <row r="152" spans="2:22" s="530" customFormat="1" ht="13.2" x14ac:dyDescent="0.25">
      <c r="B152" s="565"/>
      <c r="C152" s="557"/>
      <c r="D152" s="541"/>
      <c r="E152" s="557"/>
      <c r="F152" s="535"/>
      <c r="G152" s="557"/>
      <c r="J152" s="540"/>
      <c r="K152" s="557"/>
      <c r="M152" s="547"/>
      <c r="N152" s="547"/>
      <c r="O152" s="547"/>
      <c r="P152" s="547"/>
      <c r="Q152" s="547"/>
      <c r="R152" s="547"/>
      <c r="S152" s="547"/>
      <c r="T152" s="547"/>
      <c r="U152" s="547"/>
      <c r="V152" s="548"/>
    </row>
    <row r="153" spans="2:22" s="530" customFormat="1" ht="56.4" customHeight="1" x14ac:dyDescent="0.25">
      <c r="B153" s="565"/>
      <c r="C153" s="557"/>
      <c r="D153" s="541"/>
      <c r="E153" s="557"/>
      <c r="F153" s="535"/>
      <c r="G153" s="557"/>
      <c r="H153" s="999" t="s">
        <v>43</v>
      </c>
      <c r="I153" s="998"/>
      <c r="J153" s="540"/>
      <c r="K153" s="543" t="s">
        <v>666</v>
      </c>
      <c r="L153" s="538"/>
      <c r="M153" s="547"/>
      <c r="N153" s="547"/>
      <c r="O153" s="547"/>
      <c r="P153" s="547"/>
      <c r="Q153" s="547"/>
      <c r="R153" s="547"/>
      <c r="S153" s="547"/>
      <c r="T153" s="547"/>
      <c r="U153" s="547"/>
      <c r="V153" s="548"/>
    </row>
    <row r="154" spans="2:22" s="530" customFormat="1" ht="39.6" x14ac:dyDescent="0.25">
      <c r="B154" s="565"/>
      <c r="C154" s="557"/>
      <c r="D154" s="541"/>
      <c r="E154" s="557"/>
      <c r="F154" s="535"/>
      <c r="G154" s="557"/>
      <c r="H154" s="562" t="s">
        <v>24</v>
      </c>
      <c r="I154" s="579" t="s">
        <v>44</v>
      </c>
      <c r="J154" s="540"/>
      <c r="K154" s="546" t="s">
        <v>682</v>
      </c>
      <c r="L154" s="538" t="s">
        <v>316</v>
      </c>
      <c r="M154" s="609" t="s">
        <v>608</v>
      </c>
      <c r="N154" s="610">
        <v>130000000</v>
      </c>
      <c r="O154" s="609" t="s">
        <v>608</v>
      </c>
      <c r="P154" s="617">
        <v>300000000</v>
      </c>
      <c r="Q154" s="609" t="s">
        <v>608</v>
      </c>
      <c r="R154" s="617">
        <v>300000000</v>
      </c>
      <c r="S154" s="609" t="s">
        <v>608</v>
      </c>
      <c r="T154" s="617">
        <v>300000000</v>
      </c>
      <c r="U154" s="609" t="s">
        <v>608</v>
      </c>
      <c r="V154" s="618">
        <v>300000000</v>
      </c>
    </row>
    <row r="155" spans="2:22" s="530" customFormat="1" ht="39.6" x14ac:dyDescent="0.25">
      <c r="B155" s="565"/>
      <c r="C155" s="557"/>
      <c r="D155" s="541"/>
      <c r="E155" s="557"/>
      <c r="F155" s="535"/>
      <c r="G155" s="557"/>
      <c r="H155" s="560" t="s">
        <v>119</v>
      </c>
      <c r="I155" s="578" t="s">
        <v>45</v>
      </c>
      <c r="J155" s="540"/>
      <c r="K155" s="552" t="s">
        <v>681</v>
      </c>
      <c r="L155" s="538" t="s">
        <v>316</v>
      </c>
      <c r="M155" s="599" t="s">
        <v>609</v>
      </c>
      <c r="N155" s="603">
        <v>148100000</v>
      </c>
      <c r="O155" s="599" t="s">
        <v>610</v>
      </c>
      <c r="P155" s="600">
        <v>250000000</v>
      </c>
      <c r="Q155" s="602" t="s">
        <v>611</v>
      </c>
      <c r="R155" s="600">
        <v>300000000</v>
      </c>
      <c r="S155" s="602" t="s">
        <v>612</v>
      </c>
      <c r="T155" s="600">
        <v>300000000</v>
      </c>
      <c r="U155" s="602" t="s">
        <v>613</v>
      </c>
      <c r="V155" s="601">
        <v>300000000</v>
      </c>
    </row>
    <row r="156" spans="2:22" s="530" customFormat="1" ht="26.4" x14ac:dyDescent="0.25">
      <c r="B156" s="565"/>
      <c r="C156" s="557"/>
      <c r="D156" s="541"/>
      <c r="E156" s="557"/>
      <c r="F156" s="535"/>
      <c r="G156" s="557"/>
      <c r="H156" s="560" t="s">
        <v>120</v>
      </c>
      <c r="I156" s="578" t="s">
        <v>46</v>
      </c>
      <c r="J156" s="540"/>
      <c r="K156" s="552" t="s">
        <v>680</v>
      </c>
      <c r="L156" s="538" t="s">
        <v>316</v>
      </c>
      <c r="M156" s="599" t="s">
        <v>614</v>
      </c>
      <c r="N156" s="603">
        <v>150000000</v>
      </c>
      <c r="O156" s="611" t="s">
        <v>608</v>
      </c>
      <c r="P156" s="600">
        <v>250000000</v>
      </c>
      <c r="Q156" s="611" t="s">
        <v>608</v>
      </c>
      <c r="R156" s="600">
        <v>250000000</v>
      </c>
      <c r="S156" s="611" t="s">
        <v>608</v>
      </c>
      <c r="T156" s="600">
        <v>250000000</v>
      </c>
      <c r="U156" s="611" t="s">
        <v>608</v>
      </c>
      <c r="V156" s="601">
        <v>250000000</v>
      </c>
    </row>
    <row r="157" spans="2:22" s="530" customFormat="1" ht="39.6" x14ac:dyDescent="0.25">
      <c r="B157" s="565"/>
      <c r="C157" s="557"/>
      <c r="D157" s="541"/>
      <c r="E157" s="557"/>
      <c r="F157" s="535"/>
      <c r="G157" s="557"/>
      <c r="H157" s="560" t="s">
        <v>121</v>
      </c>
      <c r="I157" s="578" t="s">
        <v>615</v>
      </c>
      <c r="J157" s="540"/>
      <c r="K157" s="552" t="s">
        <v>679</v>
      </c>
      <c r="L157" s="538" t="s">
        <v>316</v>
      </c>
      <c r="M157" s="602">
        <v>0</v>
      </c>
      <c r="N157" s="603">
        <v>0</v>
      </c>
      <c r="O157" s="611" t="s">
        <v>592</v>
      </c>
      <c r="P157" s="600">
        <v>240000000</v>
      </c>
      <c r="Q157" s="611" t="s">
        <v>592</v>
      </c>
      <c r="R157" s="600">
        <v>325000000</v>
      </c>
      <c r="S157" s="611" t="s">
        <v>592</v>
      </c>
      <c r="T157" s="600">
        <v>350000000</v>
      </c>
      <c r="U157" s="611" t="s">
        <v>592</v>
      </c>
      <c r="V157" s="601">
        <v>350000000</v>
      </c>
    </row>
    <row r="158" spans="2:22" s="530" customFormat="1" ht="39.6" x14ac:dyDescent="0.25">
      <c r="B158" s="565"/>
      <c r="C158" s="557"/>
      <c r="D158" s="541"/>
      <c r="E158" s="557"/>
      <c r="F158" s="535"/>
      <c r="G158" s="557"/>
      <c r="H158" s="560" t="s">
        <v>326</v>
      </c>
      <c r="I158" s="578" t="s">
        <v>617</v>
      </c>
      <c r="J158" s="540"/>
      <c r="K158" s="552" t="s">
        <v>678</v>
      </c>
      <c r="L158" s="538" t="s">
        <v>316</v>
      </c>
      <c r="M158" s="599" t="s">
        <v>618</v>
      </c>
      <c r="N158" s="603">
        <v>699200000</v>
      </c>
      <c r="O158" s="599" t="s">
        <v>618</v>
      </c>
      <c r="P158" s="600">
        <v>700000000</v>
      </c>
      <c r="Q158" s="599" t="s">
        <v>573</v>
      </c>
      <c r="R158" s="600">
        <v>1350000000</v>
      </c>
      <c r="S158" s="599" t="s">
        <v>573</v>
      </c>
      <c r="T158" s="600">
        <v>1500000000</v>
      </c>
      <c r="U158" s="599" t="s">
        <v>573</v>
      </c>
      <c r="V158" s="601">
        <v>1750000000</v>
      </c>
    </row>
    <row r="159" spans="2:22" s="530" customFormat="1" ht="52.8" x14ac:dyDescent="0.25">
      <c r="B159" s="565"/>
      <c r="C159" s="557"/>
      <c r="D159" s="541"/>
      <c r="E159" s="557"/>
      <c r="F159" s="535"/>
      <c r="G159" s="557"/>
      <c r="H159" s="560" t="s">
        <v>329</v>
      </c>
      <c r="I159" s="578" t="s">
        <v>47</v>
      </c>
      <c r="J159" s="540"/>
      <c r="K159" s="551" t="s">
        <v>677</v>
      </c>
      <c r="L159" s="538" t="s">
        <v>316</v>
      </c>
      <c r="M159" s="594" t="s">
        <v>619</v>
      </c>
      <c r="N159" s="595">
        <v>100000000</v>
      </c>
      <c r="O159" s="594" t="s">
        <v>609</v>
      </c>
      <c r="P159" s="595">
        <v>250000000</v>
      </c>
      <c r="Q159" s="594" t="s">
        <v>610</v>
      </c>
      <c r="R159" s="595">
        <v>250000000</v>
      </c>
      <c r="S159" s="594" t="s">
        <v>611</v>
      </c>
      <c r="T159" s="595">
        <v>260000000</v>
      </c>
      <c r="U159" s="594" t="s">
        <v>612</v>
      </c>
      <c r="V159" s="598">
        <v>300000000</v>
      </c>
    </row>
    <row r="160" spans="2:22" s="530" customFormat="1" ht="39.6" x14ac:dyDescent="0.25">
      <c r="B160" s="565"/>
      <c r="C160" s="557"/>
      <c r="D160" s="541"/>
      <c r="E160" s="557"/>
      <c r="F160" s="535"/>
      <c r="G160" s="557"/>
      <c r="H160" s="560" t="s">
        <v>331</v>
      </c>
      <c r="I160" s="578" t="s">
        <v>48</v>
      </c>
      <c r="J160" s="540"/>
      <c r="K160" s="551" t="s">
        <v>676</v>
      </c>
      <c r="L160" s="538" t="s">
        <v>316</v>
      </c>
      <c r="M160" s="594" t="s">
        <v>619</v>
      </c>
      <c r="N160" s="595">
        <v>730600000</v>
      </c>
      <c r="O160" s="594" t="s">
        <v>610</v>
      </c>
      <c r="P160" s="595">
        <v>350000000</v>
      </c>
      <c r="Q160" s="594" t="s">
        <v>612</v>
      </c>
      <c r="R160" s="595">
        <v>400000000</v>
      </c>
      <c r="S160" s="594" t="s">
        <v>585</v>
      </c>
      <c r="T160" s="595">
        <v>500000000</v>
      </c>
      <c r="U160" s="594" t="s">
        <v>587</v>
      </c>
      <c r="V160" s="598">
        <v>500000000</v>
      </c>
    </row>
    <row r="161" spans="2:22" s="530" customFormat="1" ht="39.6" x14ac:dyDescent="0.25">
      <c r="B161" s="565"/>
      <c r="C161" s="557"/>
      <c r="D161" s="541"/>
      <c r="E161" s="557"/>
      <c r="F161" s="535"/>
      <c r="G161" s="557"/>
      <c r="H161" s="560" t="s">
        <v>335</v>
      </c>
      <c r="I161" s="550" t="s">
        <v>620</v>
      </c>
      <c r="J161" s="540"/>
      <c r="K161" s="551" t="s">
        <v>675</v>
      </c>
      <c r="L161" s="538" t="s">
        <v>316</v>
      </c>
      <c r="M161" s="596" t="s">
        <v>622</v>
      </c>
      <c r="N161" s="595">
        <v>0</v>
      </c>
      <c r="O161" s="594" t="s">
        <v>623</v>
      </c>
      <c r="P161" s="595">
        <v>1000000000</v>
      </c>
      <c r="Q161" s="594" t="s">
        <v>623</v>
      </c>
      <c r="R161" s="595">
        <v>0</v>
      </c>
      <c r="S161" s="594">
        <v>0</v>
      </c>
      <c r="T161" s="595">
        <v>0</v>
      </c>
      <c r="U161" s="594">
        <v>0</v>
      </c>
      <c r="V161" s="598">
        <v>0</v>
      </c>
    </row>
    <row r="162" spans="2:22" s="530" customFormat="1" ht="26.4" x14ac:dyDescent="0.25">
      <c r="B162" s="565"/>
      <c r="C162" s="557"/>
      <c r="D162" s="541"/>
      <c r="E162" s="557"/>
      <c r="F162" s="535"/>
      <c r="G162" s="557"/>
      <c r="H162" s="561" t="s">
        <v>339</v>
      </c>
      <c r="I162" s="554" t="s">
        <v>624</v>
      </c>
      <c r="J162" s="540"/>
      <c r="K162" s="551" t="s">
        <v>674</v>
      </c>
      <c r="L162" s="538" t="s">
        <v>316</v>
      </c>
      <c r="M162" s="596">
        <v>0</v>
      </c>
      <c r="N162" s="595">
        <v>0</v>
      </c>
      <c r="O162" s="594">
        <v>0</v>
      </c>
      <c r="P162" s="614">
        <v>0</v>
      </c>
      <c r="Q162" s="596">
        <v>1</v>
      </c>
      <c r="R162" s="614">
        <v>150000000</v>
      </c>
      <c r="S162" s="594">
        <v>1</v>
      </c>
      <c r="T162" s="614">
        <v>150000000</v>
      </c>
      <c r="U162" s="596">
        <v>1</v>
      </c>
      <c r="V162" s="615">
        <v>150000000</v>
      </c>
    </row>
    <row r="163" spans="2:22" s="530" customFormat="1" ht="13.2" x14ac:dyDescent="0.25">
      <c r="B163" s="565"/>
      <c r="C163" s="557"/>
      <c r="D163" s="541"/>
      <c r="E163" s="557"/>
      <c r="F163" s="535"/>
      <c r="G163" s="557"/>
      <c r="J163" s="540"/>
      <c r="K163" s="557"/>
      <c r="M163" s="547"/>
      <c r="N163" s="547"/>
      <c r="O163" s="547"/>
      <c r="P163" s="547"/>
      <c r="Q163" s="547"/>
      <c r="R163" s="547"/>
      <c r="S163" s="547"/>
      <c r="T163" s="547"/>
      <c r="U163" s="547"/>
      <c r="V163" s="548"/>
    </row>
    <row r="164" spans="2:22" s="530" customFormat="1" ht="54.6" customHeight="1" x14ac:dyDescent="0.25">
      <c r="B164" s="565"/>
      <c r="C164" s="557"/>
      <c r="D164" s="541"/>
      <c r="E164" s="557"/>
      <c r="F164" s="535"/>
      <c r="G164" s="557"/>
      <c r="H164" s="999" t="s">
        <v>49</v>
      </c>
      <c r="I164" s="998"/>
      <c r="J164" s="540"/>
      <c r="K164" s="556" t="s">
        <v>667</v>
      </c>
      <c r="L164" s="538"/>
      <c r="M164" s="547"/>
      <c r="N164" s="547"/>
      <c r="O164" s="547"/>
      <c r="P164" s="547"/>
      <c r="Q164" s="547"/>
      <c r="R164" s="547"/>
      <c r="S164" s="547"/>
      <c r="T164" s="547"/>
      <c r="U164" s="547"/>
      <c r="V164" s="548"/>
    </row>
    <row r="165" spans="2:22" s="530" customFormat="1" ht="39.6" x14ac:dyDescent="0.25">
      <c r="B165" s="565"/>
      <c r="C165" s="557"/>
      <c r="D165" s="541"/>
      <c r="E165" s="557"/>
      <c r="F165" s="535"/>
      <c r="G165" s="557"/>
      <c r="H165" s="559" t="s">
        <v>24</v>
      </c>
      <c r="I165" s="532" t="s">
        <v>627</v>
      </c>
      <c r="J165" s="540"/>
      <c r="K165" s="555" t="s">
        <v>673</v>
      </c>
      <c r="L165" s="538" t="s">
        <v>316</v>
      </c>
      <c r="M165" s="642" t="s">
        <v>316</v>
      </c>
      <c r="N165" s="606">
        <v>0</v>
      </c>
      <c r="O165" s="607" t="s">
        <v>629</v>
      </c>
      <c r="P165" s="606">
        <v>100000000</v>
      </c>
      <c r="Q165" s="607" t="s">
        <v>630</v>
      </c>
      <c r="R165" s="606">
        <v>120000000</v>
      </c>
      <c r="S165" s="607" t="s">
        <v>630</v>
      </c>
      <c r="T165" s="606">
        <v>135000000</v>
      </c>
      <c r="U165" s="607" t="s">
        <v>630</v>
      </c>
      <c r="V165" s="608">
        <v>150000000</v>
      </c>
    </row>
    <row r="166" spans="2:22" s="530" customFormat="1" ht="52.8" x14ac:dyDescent="0.25">
      <c r="B166" s="565"/>
      <c r="C166" s="557"/>
      <c r="D166" s="541"/>
      <c r="E166" s="557"/>
      <c r="F166" s="535"/>
      <c r="G166" s="557"/>
      <c r="H166" s="559" t="s">
        <v>119</v>
      </c>
      <c r="I166" s="554" t="s">
        <v>50</v>
      </c>
      <c r="J166" s="540"/>
      <c r="K166" s="551" t="s">
        <v>672</v>
      </c>
      <c r="L166" s="538" t="s">
        <v>316</v>
      </c>
      <c r="M166" s="596" t="s">
        <v>254</v>
      </c>
      <c r="N166" s="595">
        <v>95750000</v>
      </c>
      <c r="O166" s="596" t="s">
        <v>254</v>
      </c>
      <c r="P166" s="614">
        <v>100000000</v>
      </c>
      <c r="Q166" s="596" t="s">
        <v>254</v>
      </c>
      <c r="R166" s="595">
        <v>120000000</v>
      </c>
      <c r="S166" s="596" t="s">
        <v>254</v>
      </c>
      <c r="T166" s="595">
        <v>135000000</v>
      </c>
      <c r="U166" s="596" t="s">
        <v>254</v>
      </c>
      <c r="V166" s="615">
        <v>150000000</v>
      </c>
    </row>
    <row r="167" spans="2:22" s="530" customFormat="1" ht="13.2" x14ac:dyDescent="0.25">
      <c r="B167" s="565"/>
      <c r="C167" s="557"/>
      <c r="D167" s="541"/>
      <c r="E167" s="557"/>
      <c r="F167" s="535"/>
      <c r="G167" s="557"/>
      <c r="J167" s="540"/>
      <c r="K167" s="55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8"/>
    </row>
    <row r="168" spans="2:22" s="530" customFormat="1" ht="54.6" customHeight="1" x14ac:dyDescent="0.25">
      <c r="B168" s="565"/>
      <c r="C168" s="557"/>
      <c r="D168" s="541"/>
      <c r="E168" s="557"/>
      <c r="F168" s="535"/>
      <c r="G168" s="557"/>
      <c r="H168" s="999" t="s">
        <v>52</v>
      </c>
      <c r="I168" s="998"/>
      <c r="J168" s="540"/>
      <c r="K168" s="543" t="s">
        <v>668</v>
      </c>
      <c r="L168" s="538"/>
      <c r="M168" s="547"/>
      <c r="N168" s="547"/>
      <c r="O168" s="547"/>
      <c r="P168" s="547"/>
      <c r="Q168" s="547"/>
      <c r="R168" s="547"/>
      <c r="S168" s="547"/>
      <c r="T168" s="547"/>
      <c r="U168" s="547"/>
      <c r="V168" s="548"/>
    </row>
    <row r="169" spans="2:22" s="530" customFormat="1" ht="66" x14ac:dyDescent="0.25">
      <c r="B169" s="565"/>
      <c r="C169" s="557"/>
      <c r="D169" s="541"/>
      <c r="E169" s="557"/>
      <c r="F169" s="535"/>
      <c r="G169" s="557"/>
      <c r="H169" s="559" t="s">
        <v>24</v>
      </c>
      <c r="I169" s="555" t="s">
        <v>53</v>
      </c>
      <c r="J169" s="540"/>
      <c r="K169" s="556" t="s">
        <v>671</v>
      </c>
      <c r="L169" s="538" t="s">
        <v>316</v>
      </c>
      <c r="M169" s="607" t="s">
        <v>633</v>
      </c>
      <c r="N169" s="606">
        <v>200000000</v>
      </c>
      <c r="O169" s="607" t="s">
        <v>633</v>
      </c>
      <c r="P169" s="606">
        <v>200000000</v>
      </c>
      <c r="Q169" s="613" t="s">
        <v>634</v>
      </c>
      <c r="R169" s="606">
        <v>250000000</v>
      </c>
      <c r="S169" s="613" t="s">
        <v>635</v>
      </c>
      <c r="T169" s="606">
        <v>300000000</v>
      </c>
      <c r="U169" s="613" t="s">
        <v>635</v>
      </c>
      <c r="V169" s="608">
        <v>300000000</v>
      </c>
    </row>
    <row r="170" spans="2:22" s="530" customFormat="1" ht="13.2" x14ac:dyDescent="0.25">
      <c r="B170" s="565"/>
      <c r="C170" s="557"/>
      <c r="D170" s="541"/>
      <c r="E170" s="557"/>
      <c r="F170" s="535"/>
      <c r="G170" s="557"/>
      <c r="J170" s="540"/>
      <c r="K170" s="557"/>
      <c r="M170" s="547"/>
      <c r="N170" s="547"/>
      <c r="O170" s="547"/>
      <c r="P170" s="547"/>
      <c r="Q170" s="547"/>
      <c r="R170" s="547"/>
      <c r="S170" s="547"/>
      <c r="T170" s="547"/>
      <c r="U170" s="547"/>
      <c r="V170" s="548"/>
    </row>
    <row r="171" spans="2:22" s="530" customFormat="1" ht="45.6" customHeight="1" x14ac:dyDescent="0.25">
      <c r="B171" s="565"/>
      <c r="C171" s="557"/>
      <c r="D171" s="541"/>
      <c r="E171" s="557"/>
      <c r="F171" s="535"/>
      <c r="G171" s="557"/>
      <c r="H171" s="997" t="s">
        <v>636</v>
      </c>
      <c r="I171" s="998"/>
      <c r="J171" s="540"/>
      <c r="K171" s="543" t="s">
        <v>669</v>
      </c>
      <c r="L171" s="538"/>
      <c r="M171" s="547"/>
      <c r="N171" s="547"/>
      <c r="O171" s="547"/>
      <c r="P171" s="547"/>
      <c r="Q171" s="547"/>
      <c r="R171" s="547"/>
      <c r="S171" s="547"/>
      <c r="T171" s="547"/>
      <c r="U171" s="547"/>
      <c r="V171" s="548"/>
    </row>
    <row r="172" spans="2:22" s="515" customFormat="1" ht="42" customHeight="1" x14ac:dyDescent="0.25">
      <c r="B172" s="518"/>
      <c r="C172" s="519"/>
      <c r="D172" s="521"/>
      <c r="E172" s="519"/>
      <c r="F172" s="525"/>
      <c r="G172" s="519"/>
      <c r="H172" s="559" t="s">
        <v>24</v>
      </c>
      <c r="I172" s="532" t="s">
        <v>638</v>
      </c>
      <c r="J172" s="520"/>
      <c r="K172" s="556" t="s">
        <v>670</v>
      </c>
      <c r="L172" s="538" t="s">
        <v>316</v>
      </c>
      <c r="M172" s="607">
        <v>0</v>
      </c>
      <c r="N172" s="606">
        <v>0</v>
      </c>
      <c r="O172" s="607">
        <v>0</v>
      </c>
      <c r="P172" s="641"/>
      <c r="Q172" s="613">
        <v>0</v>
      </c>
      <c r="R172" s="641"/>
      <c r="S172" s="607">
        <v>0</v>
      </c>
      <c r="T172" s="641">
        <v>0</v>
      </c>
      <c r="U172" s="613">
        <v>0</v>
      </c>
      <c r="V172" s="644">
        <v>0</v>
      </c>
    </row>
    <row r="173" spans="2:22" s="515" customFormat="1" ht="14.4" thickBot="1" x14ac:dyDescent="0.3">
      <c r="B173" s="581"/>
      <c r="C173" s="582"/>
      <c r="D173" s="584"/>
      <c r="E173" s="582"/>
      <c r="F173" s="585"/>
      <c r="G173" s="582"/>
      <c r="H173" s="584"/>
      <c r="I173" s="582"/>
      <c r="J173" s="583"/>
      <c r="K173" s="590"/>
      <c r="L173" s="584"/>
      <c r="M173" s="586"/>
      <c r="N173" s="586"/>
      <c r="O173" s="586"/>
      <c r="P173" s="586"/>
      <c r="Q173" s="586"/>
      <c r="R173" s="586"/>
      <c r="S173" s="586"/>
      <c r="T173" s="586"/>
      <c r="U173" s="586"/>
      <c r="V173" s="587"/>
    </row>
    <row r="177" spans="18:22" x14ac:dyDescent="0.25">
      <c r="R177" s="507" t="s">
        <v>640</v>
      </c>
      <c r="S177" s="507"/>
      <c r="T177" s="507"/>
      <c r="U177" s="507"/>
      <c r="V177" s="160"/>
    </row>
    <row r="178" spans="18:22" x14ac:dyDescent="0.25">
      <c r="R178" s="507"/>
      <c r="S178" s="507"/>
      <c r="T178" s="507"/>
      <c r="U178" s="507"/>
      <c r="V178" s="160"/>
    </row>
    <row r="179" spans="18:22" ht="15.6" x14ac:dyDescent="0.25">
      <c r="R179" s="508" t="s">
        <v>269</v>
      </c>
      <c r="S179" s="508"/>
      <c r="T179" s="508"/>
      <c r="U179" s="508"/>
      <c r="V179" s="160"/>
    </row>
    <row r="180" spans="18:22" ht="15.6" x14ac:dyDescent="0.25">
      <c r="R180" s="508" t="s">
        <v>179</v>
      </c>
      <c r="S180" s="508"/>
      <c r="T180" s="508"/>
      <c r="U180" s="508"/>
      <c r="V180" s="160"/>
    </row>
    <row r="181" spans="18:22" ht="15.6" x14ac:dyDescent="0.25">
      <c r="R181" s="508"/>
      <c r="S181" s="508"/>
      <c r="T181" s="508"/>
      <c r="U181" s="508"/>
      <c r="V181" s="160"/>
    </row>
    <row r="182" spans="18:22" ht="15.6" x14ac:dyDescent="0.25">
      <c r="R182" s="508"/>
      <c r="S182" s="508"/>
      <c r="T182" s="508"/>
      <c r="U182" s="508"/>
      <c r="V182" s="160"/>
    </row>
    <row r="183" spans="18:22" x14ac:dyDescent="0.25">
      <c r="R183" s="507"/>
      <c r="S183" s="507"/>
      <c r="T183" s="507"/>
      <c r="U183" s="507"/>
      <c r="V183" s="160"/>
    </row>
    <row r="184" spans="18:22" ht="15.6" x14ac:dyDescent="0.25">
      <c r="R184" s="509" t="s">
        <v>641</v>
      </c>
      <c r="S184" s="507"/>
      <c r="T184" s="507"/>
      <c r="U184" s="507"/>
      <c r="V184" s="160"/>
    </row>
    <row r="185" spans="18:22" ht="15.6" x14ac:dyDescent="0.25">
      <c r="R185" s="508" t="s">
        <v>642</v>
      </c>
      <c r="S185" s="508"/>
      <c r="T185" s="507"/>
      <c r="U185" s="507"/>
      <c r="V185" s="160"/>
    </row>
    <row r="186" spans="18:22" ht="15.6" x14ac:dyDescent="0.25">
      <c r="R186" s="508" t="s">
        <v>643</v>
      </c>
      <c r="S186" s="508"/>
      <c r="T186" s="507"/>
      <c r="U186" s="507"/>
      <c r="V186" s="160"/>
    </row>
  </sheetData>
  <mergeCells count="49">
    <mergeCell ref="H153:I153"/>
    <mergeCell ref="H164:I164"/>
    <mergeCell ref="H168:I168"/>
    <mergeCell ref="H171:I171"/>
    <mergeCell ref="H59:I59"/>
    <mergeCell ref="H89:I89"/>
    <mergeCell ref="H14:I14"/>
    <mergeCell ref="H132:I132"/>
    <mergeCell ref="H135:I135"/>
    <mergeCell ref="H104:I104"/>
    <mergeCell ref="H117:I117"/>
    <mergeCell ref="H119:I119"/>
    <mergeCell ref="H129:I129"/>
    <mergeCell ref="U13:V13"/>
    <mergeCell ref="J9:K12"/>
    <mergeCell ref="J13:K13"/>
    <mergeCell ref="H9:I12"/>
    <mergeCell ref="H13:I13"/>
    <mergeCell ref="L9:L12"/>
    <mergeCell ref="M13:N13"/>
    <mergeCell ref="O13:P13"/>
    <mergeCell ref="Q13:R13"/>
    <mergeCell ref="S13:T13"/>
    <mergeCell ref="R11:R12"/>
    <mergeCell ref="S11:S12"/>
    <mergeCell ref="T11:T12"/>
    <mergeCell ref="U11:U12"/>
    <mergeCell ref="V11:V12"/>
    <mergeCell ref="M10:N10"/>
    <mergeCell ref="B13:C13"/>
    <mergeCell ref="D13:E13"/>
    <mergeCell ref="F13:G13"/>
    <mergeCell ref="B9:C12"/>
    <mergeCell ref="D9:E12"/>
    <mergeCell ref="B5:C5"/>
    <mergeCell ref="F9:G12"/>
    <mergeCell ref="M9:V9"/>
    <mergeCell ref="B8:G8"/>
    <mergeCell ref="B1:V1"/>
    <mergeCell ref="B2:V2"/>
    <mergeCell ref="O10:P10"/>
    <mergeCell ref="Q10:R10"/>
    <mergeCell ref="S10:T10"/>
    <mergeCell ref="U10:V10"/>
    <mergeCell ref="M11:M12"/>
    <mergeCell ref="N11:N12"/>
    <mergeCell ref="O11:O12"/>
    <mergeCell ref="P11:P12"/>
    <mergeCell ref="Q11:Q12"/>
  </mergeCells>
  <pageMargins left="0.23622047244094491" right="0.23622047244094491" top="0.31496062992125984" bottom="0.27559055118110237" header="0.19685039370078741" footer="0.15748031496062992"/>
  <pageSetup paperSize="5" scale="4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0"/>
  <sheetViews>
    <sheetView topLeftCell="A4" zoomScale="70" zoomScaleNormal="70" zoomScalePageLayoutView="50" workbookViewId="0">
      <selection activeCell="I29" sqref="I29"/>
    </sheetView>
  </sheetViews>
  <sheetFormatPr defaultColWidth="9.109375" defaultRowHeight="15" x14ac:dyDescent="0.25"/>
  <cols>
    <col min="1" max="1" width="2.109375" style="152" customWidth="1"/>
    <col min="2" max="2" width="9" style="152" customWidth="1"/>
    <col min="3" max="3" width="3.44140625" style="157" customWidth="1"/>
    <col min="4" max="4" width="3" style="157" customWidth="1"/>
    <col min="5" max="5" width="38.109375" style="152" customWidth="1"/>
    <col min="6" max="8" width="3.109375" style="157" customWidth="1"/>
    <col min="9" max="9" width="46.44140625" style="152" customWidth="1"/>
    <col min="10" max="10" width="4.109375" style="152" customWidth="1"/>
    <col min="11" max="11" width="35.6640625" style="152" customWidth="1"/>
    <col min="12" max="12" width="49.44140625" style="152" customWidth="1"/>
    <col min="13" max="13" width="7" style="152" customWidth="1"/>
    <col min="14" max="14" width="15.109375" style="152" customWidth="1"/>
    <col min="15" max="15" width="26.33203125" style="152" customWidth="1"/>
    <col min="16" max="16" width="18.33203125" style="152" bestFit="1" customWidth="1"/>
    <col min="17" max="16384" width="9.109375" style="152"/>
  </cols>
  <sheetData>
    <row r="1" spans="1:33" ht="15" customHeight="1" x14ac:dyDescent="0.3">
      <c r="A1" s="657"/>
      <c r="B1" s="1012" t="s">
        <v>298</v>
      </c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</row>
    <row r="2" spans="1:33" ht="15.75" customHeight="1" x14ac:dyDescent="0.3">
      <c r="A2" s="1012" t="s">
        <v>178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</row>
    <row r="3" spans="1:33" ht="15.6" thickBot="1" x14ac:dyDescent="0.3"/>
    <row r="4" spans="1:33" s="161" customFormat="1" ht="26.25" customHeight="1" x14ac:dyDescent="0.25">
      <c r="A4" s="160"/>
      <c r="B4" s="1003" t="s">
        <v>199</v>
      </c>
      <c r="C4" s="195"/>
      <c r="D4" s="1005" t="s">
        <v>275</v>
      </c>
      <c r="E4" s="1006"/>
      <c r="F4" s="1009" t="s">
        <v>276</v>
      </c>
      <c r="G4" s="1005"/>
      <c r="H4" s="1005"/>
      <c r="I4" s="1006"/>
      <c r="J4" s="1009" t="s">
        <v>200</v>
      </c>
      <c r="K4" s="1005"/>
      <c r="L4" s="1005"/>
      <c r="M4" s="1005"/>
      <c r="N4" s="1006"/>
      <c r="O4" s="1017" t="s">
        <v>201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161" customFormat="1" ht="25.5" customHeight="1" x14ac:dyDescent="0.25">
      <c r="A5" s="160"/>
      <c r="B5" s="1004"/>
      <c r="C5" s="196"/>
      <c r="D5" s="1007"/>
      <c r="E5" s="1008"/>
      <c r="F5" s="1010"/>
      <c r="G5" s="1007"/>
      <c r="H5" s="1007"/>
      <c r="I5" s="1008"/>
      <c r="J5" s="1020"/>
      <c r="K5" s="1021"/>
      <c r="L5" s="1021"/>
      <c r="M5" s="1021"/>
      <c r="N5" s="1022"/>
      <c r="O5" s="1018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63" customFormat="1" ht="15.6" x14ac:dyDescent="0.3">
      <c r="A6" s="160"/>
      <c r="B6" s="176" t="s">
        <v>4</v>
      </c>
      <c r="C6" s="1013" t="s">
        <v>5</v>
      </c>
      <c r="D6" s="1014"/>
      <c r="E6" s="1015"/>
      <c r="F6" s="1013" t="s">
        <v>6</v>
      </c>
      <c r="G6" s="1014"/>
      <c r="H6" s="1014"/>
      <c r="I6" s="1015"/>
      <c r="J6" s="1013" t="s">
        <v>7</v>
      </c>
      <c r="K6" s="1014"/>
      <c r="L6" s="1014"/>
      <c r="M6" s="1014"/>
      <c r="N6" s="1015"/>
      <c r="O6" s="177" t="s">
        <v>8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158" customFormat="1" ht="15" customHeight="1" x14ac:dyDescent="0.3">
      <c r="B7" s="178">
        <v>1</v>
      </c>
      <c r="C7" s="179">
        <v>1</v>
      </c>
      <c r="D7" s="179">
        <v>1</v>
      </c>
      <c r="E7" s="183" t="s">
        <v>299</v>
      </c>
      <c r="F7" s="167">
        <v>1</v>
      </c>
      <c r="G7" s="168">
        <v>1</v>
      </c>
      <c r="H7" s="168">
        <v>1</v>
      </c>
      <c r="I7" s="933" t="s">
        <v>282</v>
      </c>
      <c r="J7" s="1023"/>
      <c r="K7" s="1028" t="s">
        <v>225</v>
      </c>
      <c r="L7" s="1028"/>
      <c r="M7" s="1030" t="s">
        <v>202</v>
      </c>
      <c r="N7" s="1031">
        <v>100</v>
      </c>
      <c r="O7" s="187"/>
    </row>
    <row r="8" spans="1:33" s="158" customFormat="1" ht="15" customHeight="1" x14ac:dyDescent="0.3">
      <c r="B8" s="180"/>
      <c r="C8" s="181"/>
      <c r="D8" s="181"/>
      <c r="E8" s="182"/>
      <c r="F8" s="193"/>
      <c r="G8" s="191"/>
      <c r="H8" s="191"/>
      <c r="I8" s="1016"/>
      <c r="J8" s="1024"/>
      <c r="K8" s="1029"/>
      <c r="L8" s="1029"/>
      <c r="M8" s="1030"/>
      <c r="N8" s="1031"/>
      <c r="O8" s="187"/>
    </row>
    <row r="9" spans="1:33" s="158" customFormat="1" ht="15" customHeight="1" x14ac:dyDescent="0.3">
      <c r="B9" s="180"/>
      <c r="C9" s="181"/>
      <c r="D9" s="181"/>
      <c r="E9" s="182"/>
      <c r="F9" s="193"/>
      <c r="G9" s="191"/>
      <c r="H9" s="191"/>
      <c r="I9" s="1016"/>
      <c r="J9" s="1024"/>
      <c r="K9" s="1028" t="s">
        <v>226</v>
      </c>
      <c r="L9" s="1028"/>
      <c r="M9" s="1030"/>
      <c r="N9" s="1031"/>
      <c r="O9" s="187"/>
    </row>
    <row r="10" spans="1:33" s="158" customFormat="1" ht="15" customHeight="1" x14ac:dyDescent="0.3">
      <c r="B10" s="180"/>
      <c r="C10" s="181"/>
      <c r="D10" s="181"/>
      <c r="E10" s="182"/>
      <c r="F10" s="193"/>
      <c r="G10" s="191"/>
      <c r="H10" s="191"/>
      <c r="I10" s="185"/>
      <c r="J10" s="1025"/>
      <c r="K10" s="1029"/>
      <c r="L10" s="1029"/>
      <c r="M10" s="1030"/>
      <c r="N10" s="1031"/>
      <c r="O10" s="187"/>
    </row>
    <row r="11" spans="1:33" s="158" customFormat="1" ht="15" customHeight="1" x14ac:dyDescent="0.3">
      <c r="B11" s="180"/>
      <c r="C11" s="181">
        <v>1</v>
      </c>
      <c r="D11" s="181">
        <v>2</v>
      </c>
      <c r="E11" s="182" t="s">
        <v>285</v>
      </c>
      <c r="F11" s="194">
        <v>1</v>
      </c>
      <c r="G11" s="190">
        <v>2</v>
      </c>
      <c r="H11" s="190">
        <v>1</v>
      </c>
      <c r="I11" s="199" t="s">
        <v>286</v>
      </c>
      <c r="J11" s="1026"/>
      <c r="K11" s="1019" t="s">
        <v>223</v>
      </c>
      <c r="L11" s="1019"/>
      <c r="M11" s="1028" t="s">
        <v>202</v>
      </c>
      <c r="N11" s="1032">
        <v>100</v>
      </c>
      <c r="O11" s="211"/>
    </row>
    <row r="12" spans="1:33" s="158" customFormat="1" ht="15" customHeight="1" x14ac:dyDescent="0.3">
      <c r="B12" s="184"/>
      <c r="C12" s="198"/>
      <c r="D12" s="198"/>
      <c r="E12" s="206"/>
      <c r="F12" s="202"/>
      <c r="G12" s="192"/>
      <c r="H12" s="192"/>
      <c r="I12" s="203"/>
      <c r="J12" s="1027"/>
      <c r="K12" s="1019" t="s">
        <v>224</v>
      </c>
      <c r="L12" s="1019"/>
      <c r="M12" s="1029"/>
      <c r="N12" s="1033"/>
      <c r="O12" s="212"/>
    </row>
    <row r="13" spans="1:33" s="158" customFormat="1" ht="15" customHeight="1" x14ac:dyDescent="0.3">
      <c r="B13" s="178"/>
      <c r="C13" s="179"/>
      <c r="D13" s="179"/>
      <c r="E13" s="183"/>
      <c r="F13" s="194"/>
      <c r="G13" s="190"/>
      <c r="H13" s="190"/>
      <c r="I13" s="199"/>
      <c r="J13" s="205"/>
      <c r="K13" s="1034" t="s">
        <v>221</v>
      </c>
      <c r="L13" s="1034"/>
      <c r="M13" s="1028" t="s">
        <v>202</v>
      </c>
      <c r="N13" s="1032">
        <v>100</v>
      </c>
      <c r="O13" s="211"/>
    </row>
    <row r="14" spans="1:33" s="158" customFormat="1" ht="15" customHeight="1" x14ac:dyDescent="0.3">
      <c r="B14" s="180">
        <v>2</v>
      </c>
      <c r="C14" s="181">
        <v>2</v>
      </c>
      <c r="D14" s="181">
        <v>1</v>
      </c>
      <c r="E14" s="1002" t="s">
        <v>288</v>
      </c>
      <c r="F14" s="193">
        <v>2</v>
      </c>
      <c r="G14" s="191">
        <v>1</v>
      </c>
      <c r="H14" s="191">
        <v>1</v>
      </c>
      <c r="I14" s="185" t="s">
        <v>188</v>
      </c>
      <c r="J14" s="200"/>
      <c r="K14" s="1035"/>
      <c r="L14" s="1035"/>
      <c r="M14" s="1030"/>
      <c r="N14" s="1031"/>
      <c r="O14" s="187"/>
    </row>
    <row r="15" spans="1:33" s="158" customFormat="1" ht="15" customHeight="1" x14ac:dyDescent="0.3">
      <c r="B15" s="180"/>
      <c r="C15" s="181"/>
      <c r="D15" s="181"/>
      <c r="E15" s="1002"/>
      <c r="F15" s="193"/>
      <c r="G15" s="191"/>
      <c r="H15" s="191"/>
      <c r="I15" s="185"/>
      <c r="J15" s="200"/>
      <c r="K15" s="1036" t="s">
        <v>222</v>
      </c>
      <c r="L15" s="1036"/>
      <c r="M15" s="1030"/>
      <c r="N15" s="1031"/>
      <c r="O15" s="187"/>
    </row>
    <row r="16" spans="1:33" s="158" customFormat="1" ht="15" customHeight="1" x14ac:dyDescent="0.3">
      <c r="B16" s="184"/>
      <c r="C16" s="198"/>
      <c r="D16" s="198"/>
      <c r="E16" s="206"/>
      <c r="F16" s="202"/>
      <c r="G16" s="192"/>
      <c r="H16" s="192"/>
      <c r="I16" s="203"/>
      <c r="J16" s="204"/>
      <c r="K16" s="1037"/>
      <c r="L16" s="1037"/>
      <c r="M16" s="1029"/>
      <c r="N16" s="1033"/>
      <c r="O16" s="212"/>
    </row>
    <row r="17" spans="2:16" s="158" customFormat="1" ht="15" customHeight="1" x14ac:dyDescent="0.3">
      <c r="B17" s="178"/>
      <c r="C17" s="179"/>
      <c r="D17" s="179"/>
      <c r="E17" s="183"/>
      <c r="F17" s="194"/>
      <c r="G17" s="190"/>
      <c r="H17" s="190"/>
      <c r="I17" s="199"/>
      <c r="J17" s="205"/>
      <c r="K17" s="1034" t="s">
        <v>300</v>
      </c>
      <c r="L17" s="1034"/>
      <c r="M17" s="1028" t="s">
        <v>202</v>
      </c>
      <c r="N17" s="1032">
        <v>100</v>
      </c>
      <c r="O17" s="209"/>
    </row>
    <row r="18" spans="2:16" s="158" customFormat="1" ht="15" customHeight="1" x14ac:dyDescent="0.3">
      <c r="B18" s="180">
        <v>3</v>
      </c>
      <c r="C18" s="181">
        <v>3</v>
      </c>
      <c r="D18" s="181">
        <v>1</v>
      </c>
      <c r="E18" s="1002" t="s">
        <v>289</v>
      </c>
      <c r="F18" s="193">
        <v>3</v>
      </c>
      <c r="G18" s="191">
        <v>1</v>
      </c>
      <c r="H18" s="191">
        <v>1</v>
      </c>
      <c r="I18" s="1011" t="s">
        <v>290</v>
      </c>
      <c r="J18" s="200"/>
      <c r="K18" s="1035"/>
      <c r="L18" s="1035"/>
      <c r="M18" s="1030"/>
      <c r="N18" s="1031"/>
      <c r="O18" s="208"/>
    </row>
    <row r="19" spans="2:16" s="158" customFormat="1" ht="15" customHeight="1" x14ac:dyDescent="0.3">
      <c r="B19" s="180"/>
      <c r="C19" s="181"/>
      <c r="D19" s="181"/>
      <c r="E19" s="1002"/>
      <c r="F19" s="193"/>
      <c r="G19" s="191"/>
      <c r="H19" s="191"/>
      <c r="I19" s="1011"/>
      <c r="J19" s="200"/>
      <c r="K19" s="1036" t="s">
        <v>301</v>
      </c>
      <c r="L19" s="1036"/>
      <c r="M19" s="1030"/>
      <c r="N19" s="1031"/>
      <c r="O19" s="208"/>
    </row>
    <row r="20" spans="2:16" s="158" customFormat="1" ht="15" customHeight="1" x14ac:dyDescent="0.3">
      <c r="B20" s="184"/>
      <c r="C20" s="198"/>
      <c r="D20" s="198"/>
      <c r="E20" s="206"/>
      <c r="F20" s="202"/>
      <c r="G20" s="192"/>
      <c r="H20" s="192"/>
      <c r="I20" s="203"/>
      <c r="J20" s="204"/>
      <c r="K20" s="1037"/>
      <c r="L20" s="1037"/>
      <c r="M20" s="1029"/>
      <c r="N20" s="1033"/>
      <c r="O20" s="210"/>
    </row>
    <row r="21" spans="2:16" s="158" customFormat="1" ht="15" customHeight="1" x14ac:dyDescent="0.3">
      <c r="B21" s="180"/>
      <c r="C21" s="181"/>
      <c r="D21" s="181"/>
      <c r="E21" s="182"/>
      <c r="F21" s="193"/>
      <c r="G21" s="191"/>
      <c r="H21" s="191"/>
      <c r="I21" s="185"/>
      <c r="J21" s="200"/>
      <c r="K21" s="197"/>
      <c r="L21" s="197"/>
      <c r="M21" s="201"/>
      <c r="N21" s="207"/>
      <c r="O21" s="208"/>
    </row>
    <row r="22" spans="2:16" s="158" customFormat="1" ht="15" customHeight="1" x14ac:dyDescent="0.3">
      <c r="B22" s="180">
        <v>4</v>
      </c>
      <c r="C22" s="181">
        <v>4</v>
      </c>
      <c r="D22" s="181">
        <v>1</v>
      </c>
      <c r="E22" s="1002" t="s">
        <v>292</v>
      </c>
      <c r="F22" s="193">
        <v>4</v>
      </c>
      <c r="G22" s="191">
        <v>1</v>
      </c>
      <c r="H22" s="191">
        <v>1</v>
      </c>
      <c r="I22" s="185" t="s">
        <v>293</v>
      </c>
      <c r="J22" s="200"/>
      <c r="K22" s="186"/>
      <c r="L22" s="186"/>
      <c r="M22" s="188"/>
      <c r="N22" s="189"/>
      <c r="O22" s="187"/>
    </row>
    <row r="23" spans="2:16" s="158" customFormat="1" ht="15" customHeight="1" x14ac:dyDescent="0.3">
      <c r="B23" s="180"/>
      <c r="C23" s="181"/>
      <c r="D23" s="181"/>
      <c r="E23" s="1002"/>
      <c r="F23" s="193"/>
      <c r="G23" s="191"/>
      <c r="H23" s="191"/>
      <c r="I23" s="185"/>
      <c r="J23" s="200"/>
      <c r="K23" s="186"/>
      <c r="L23" s="186"/>
      <c r="M23" s="188"/>
      <c r="N23" s="189"/>
      <c r="O23" s="187"/>
    </row>
    <row r="24" spans="2:16" s="158" customFormat="1" ht="15" customHeight="1" x14ac:dyDescent="0.3">
      <c r="B24" s="180"/>
      <c r="C24" s="181"/>
      <c r="D24" s="181"/>
      <c r="E24" s="182"/>
      <c r="F24" s="193">
        <v>4</v>
      </c>
      <c r="G24" s="191">
        <v>1</v>
      </c>
      <c r="H24" s="191">
        <v>2</v>
      </c>
      <c r="I24" s="1001" t="s">
        <v>294</v>
      </c>
      <c r="J24" s="200"/>
      <c r="K24" s="186"/>
      <c r="L24" s="186"/>
      <c r="M24" s="188"/>
      <c r="N24" s="189"/>
      <c r="O24" s="187"/>
    </row>
    <row r="25" spans="2:16" s="158" customFormat="1" ht="15" customHeight="1" x14ac:dyDescent="0.3">
      <c r="B25" s="180"/>
      <c r="C25" s="181"/>
      <c r="D25" s="181"/>
      <c r="E25" s="182"/>
      <c r="F25" s="193"/>
      <c r="G25" s="191"/>
      <c r="H25" s="191"/>
      <c r="I25" s="1001"/>
      <c r="J25" s="200"/>
      <c r="K25" s="186"/>
      <c r="L25" s="186"/>
      <c r="M25" s="188"/>
      <c r="N25" s="189"/>
      <c r="O25" s="187"/>
    </row>
    <row r="26" spans="2:16" s="158" customFormat="1" ht="15" customHeight="1" thickBot="1" x14ac:dyDescent="0.35">
      <c r="B26" s="213"/>
      <c r="C26" s="214"/>
      <c r="D26" s="214"/>
      <c r="E26" s="215"/>
      <c r="F26" s="216"/>
      <c r="G26" s="217"/>
      <c r="H26" s="217"/>
      <c r="I26" s="661"/>
      <c r="J26" s="218"/>
      <c r="K26" s="219"/>
      <c r="L26" s="219"/>
      <c r="M26" s="220"/>
      <c r="N26" s="221"/>
      <c r="O26" s="222"/>
    </row>
    <row r="27" spans="2:16" x14ac:dyDescent="0.25">
      <c r="K27" s="160"/>
      <c r="L27" s="160"/>
      <c r="M27" s="160"/>
      <c r="N27" s="160"/>
    </row>
    <row r="28" spans="2:16" x14ac:dyDescent="0.25">
      <c r="K28" s="160"/>
      <c r="L28" s="507" t="s">
        <v>640</v>
      </c>
      <c r="M28" s="507"/>
      <c r="N28" s="507"/>
      <c r="O28" s="507"/>
      <c r="P28" s="160"/>
    </row>
    <row r="29" spans="2:16" x14ac:dyDescent="0.25">
      <c r="K29" s="160"/>
      <c r="L29" s="507"/>
      <c r="M29" s="507"/>
      <c r="N29" s="507"/>
      <c r="O29" s="507"/>
      <c r="P29" s="160"/>
    </row>
    <row r="30" spans="2:16" ht="15.6" x14ac:dyDescent="0.25">
      <c r="K30" s="160"/>
      <c r="L30" s="508" t="s">
        <v>269</v>
      </c>
      <c r="M30" s="508"/>
      <c r="N30" s="508"/>
      <c r="O30" s="508"/>
      <c r="P30" s="160"/>
    </row>
    <row r="31" spans="2:16" ht="15.6" x14ac:dyDescent="0.25">
      <c r="K31" s="160"/>
      <c r="L31" s="508" t="s">
        <v>179</v>
      </c>
      <c r="M31" s="508"/>
      <c r="N31" s="508"/>
      <c r="O31" s="508"/>
      <c r="P31" s="160"/>
    </row>
    <row r="32" spans="2:16" ht="15.6" x14ac:dyDescent="0.25">
      <c r="K32" s="160"/>
      <c r="L32" s="508"/>
      <c r="M32" s="508"/>
      <c r="N32" s="508"/>
      <c r="O32" s="508"/>
      <c r="P32" s="160"/>
    </row>
    <row r="33" spans="11:16" ht="15.6" x14ac:dyDescent="0.25">
      <c r="K33" s="160"/>
      <c r="L33" s="508"/>
      <c r="M33" s="508"/>
      <c r="N33" s="508"/>
      <c r="O33" s="508"/>
      <c r="P33" s="160"/>
    </row>
    <row r="34" spans="11:16" x14ac:dyDescent="0.25">
      <c r="K34" s="160"/>
      <c r="L34" s="507"/>
      <c r="M34" s="507"/>
      <c r="N34" s="507"/>
      <c r="O34" s="507"/>
      <c r="P34" s="160"/>
    </row>
    <row r="35" spans="11:16" ht="15.6" x14ac:dyDescent="0.25">
      <c r="K35" s="160"/>
      <c r="L35" s="509" t="s">
        <v>641</v>
      </c>
      <c r="M35" s="507"/>
      <c r="N35" s="507"/>
      <c r="O35" s="507"/>
      <c r="P35" s="160"/>
    </row>
    <row r="36" spans="11:16" ht="15.6" x14ac:dyDescent="0.25">
      <c r="K36" s="160"/>
      <c r="L36" s="508" t="s">
        <v>642</v>
      </c>
      <c r="M36" s="508"/>
      <c r="N36" s="507"/>
      <c r="O36" s="507"/>
      <c r="P36" s="160"/>
    </row>
    <row r="37" spans="11:16" ht="15.6" x14ac:dyDescent="0.25">
      <c r="K37" s="160"/>
      <c r="L37" s="508" t="s">
        <v>643</v>
      </c>
      <c r="M37" s="508"/>
      <c r="N37" s="507"/>
      <c r="O37" s="507"/>
      <c r="P37" s="160"/>
    </row>
    <row r="38" spans="11:16" x14ac:dyDescent="0.25">
      <c r="K38" s="160"/>
      <c r="L38" s="160"/>
      <c r="M38" s="160"/>
      <c r="N38" s="160"/>
    </row>
    <row r="39" spans="11:16" x14ac:dyDescent="0.25">
      <c r="K39" s="160"/>
      <c r="L39" s="160"/>
      <c r="M39" s="160"/>
      <c r="N39" s="160"/>
    </row>
    <row r="40" spans="11:16" x14ac:dyDescent="0.25">
      <c r="K40" s="160"/>
      <c r="L40" s="160"/>
      <c r="M40" s="160"/>
      <c r="N40" s="160"/>
    </row>
  </sheetData>
  <mergeCells count="34">
    <mergeCell ref="K17:L18"/>
    <mergeCell ref="M17:M20"/>
    <mergeCell ref="N17:N20"/>
    <mergeCell ref="K19:L20"/>
    <mergeCell ref="K13:L14"/>
    <mergeCell ref="M13:M16"/>
    <mergeCell ref="N13:N16"/>
    <mergeCell ref="K15:L16"/>
    <mergeCell ref="K12:L12"/>
    <mergeCell ref="J4:N5"/>
    <mergeCell ref="J6:N6"/>
    <mergeCell ref="J7:J10"/>
    <mergeCell ref="J11:J12"/>
    <mergeCell ref="K7:L8"/>
    <mergeCell ref="M7:M10"/>
    <mergeCell ref="N7:N10"/>
    <mergeCell ref="K9:L10"/>
    <mergeCell ref="K11:L11"/>
    <mergeCell ref="M11:M12"/>
    <mergeCell ref="N11:N12"/>
    <mergeCell ref="B1:O1"/>
    <mergeCell ref="A2:O2"/>
    <mergeCell ref="F6:I6"/>
    <mergeCell ref="I7:I9"/>
    <mergeCell ref="C6:E6"/>
    <mergeCell ref="O4:O5"/>
    <mergeCell ref="I24:I25"/>
    <mergeCell ref="E22:E23"/>
    <mergeCell ref="B4:B5"/>
    <mergeCell ref="D4:E5"/>
    <mergeCell ref="F4:I5"/>
    <mergeCell ref="E14:E15"/>
    <mergeCell ref="E18:E19"/>
    <mergeCell ref="I18:I19"/>
  </mergeCells>
  <pageMargins left="0.27559055118110237" right="0.31496062992125984" top="0.74803149606299213" bottom="0.74803149606299213" header="0.31496062992125984" footer="0.31496062992125984"/>
  <pageSetup paperSize="400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D1" zoomScale="85" zoomScaleNormal="85" zoomScalePageLayoutView="50" workbookViewId="0">
      <pane ySplit="1860" activePane="bottomLeft"/>
      <selection activeCell="H5" sqref="H5:H8"/>
      <selection pane="bottomLeft" activeCell="H81" sqref="H81"/>
    </sheetView>
  </sheetViews>
  <sheetFormatPr defaultColWidth="9.109375" defaultRowHeight="10.199999999999999" x14ac:dyDescent="0.2"/>
  <cols>
    <col min="1" max="1" width="2.109375" style="1" customWidth="1"/>
    <col min="2" max="2" width="4.88671875" style="1" customWidth="1"/>
    <col min="3" max="3" width="22.33203125" style="1" customWidth="1"/>
    <col min="4" max="4" width="2.109375" style="1" customWidth="1"/>
    <col min="5" max="5" width="20.5546875" style="1" customWidth="1"/>
    <col min="6" max="6" width="3" style="4" customWidth="1"/>
    <col min="7" max="7" width="28.88671875" style="1" customWidth="1"/>
    <col min="8" max="8" width="44.44140625" style="3" customWidth="1"/>
    <col min="9" max="9" width="29.33203125" style="3" customWidth="1"/>
    <col min="10" max="10" width="8.5546875" style="3" customWidth="1"/>
    <col min="11" max="11" width="15.88671875" style="3" bestFit="1" customWidth="1"/>
    <col min="12" max="12" width="8.44140625" style="5" customWidth="1"/>
    <col min="13" max="13" width="16.109375" style="3" bestFit="1" customWidth="1"/>
    <col min="14" max="14" width="8.44140625" style="3" customWidth="1"/>
    <col min="15" max="15" width="16" style="3" customWidth="1"/>
    <col min="16" max="16" width="8.88671875" style="3" customWidth="1"/>
    <col min="17" max="17" width="15.88671875" style="3" bestFit="1" customWidth="1"/>
    <col min="18" max="18" width="9.109375" style="1"/>
    <col min="19" max="19" width="15.6640625" style="1" bestFit="1" customWidth="1"/>
    <col min="20" max="16384" width="9.109375" style="1"/>
  </cols>
  <sheetData>
    <row r="1" spans="2:28" ht="15" x14ac:dyDescent="0.25">
      <c r="B1" s="1046" t="s">
        <v>228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</row>
    <row r="2" spans="2:28" ht="15" x14ac:dyDescent="0.25">
      <c r="B2" s="1046" t="s">
        <v>178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</row>
    <row r="3" spans="2:28" ht="15" x14ac:dyDescent="0.25"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</row>
    <row r="4" spans="2:28" ht="10.8" thickBot="1" x14ac:dyDescent="0.25"/>
    <row r="5" spans="2:28" s="27" customFormat="1" ht="10.5" customHeight="1" x14ac:dyDescent="0.2">
      <c r="B5" s="1047" t="s">
        <v>108</v>
      </c>
      <c r="C5" s="1048"/>
      <c r="D5" s="1053" t="s">
        <v>180</v>
      </c>
      <c r="E5" s="1048"/>
      <c r="F5" s="1053" t="s">
        <v>177</v>
      </c>
      <c r="G5" s="1048"/>
      <c r="H5" s="1056" t="s">
        <v>0</v>
      </c>
      <c r="I5" s="1058" t="s">
        <v>1</v>
      </c>
      <c r="J5" s="1061" t="s">
        <v>181</v>
      </c>
      <c r="K5" s="1062"/>
      <c r="L5" s="1062"/>
      <c r="M5" s="1062"/>
      <c r="N5" s="1062"/>
      <c r="O5" s="1062"/>
      <c r="P5" s="1062"/>
      <c r="Q5" s="1063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2:28" s="27" customFormat="1" ht="10.5" customHeight="1" x14ac:dyDescent="0.2">
      <c r="B6" s="1049"/>
      <c r="C6" s="1050"/>
      <c r="D6" s="1054"/>
      <c r="E6" s="1050"/>
      <c r="F6" s="1054"/>
      <c r="G6" s="1050"/>
      <c r="H6" s="1057"/>
      <c r="I6" s="1059"/>
      <c r="J6" s="1064" t="s">
        <v>229</v>
      </c>
      <c r="K6" s="1064"/>
      <c r="L6" s="1064" t="s">
        <v>230</v>
      </c>
      <c r="M6" s="1064"/>
      <c r="N6" s="1064" t="s">
        <v>231</v>
      </c>
      <c r="O6" s="1064"/>
      <c r="P6" s="1064" t="s">
        <v>232</v>
      </c>
      <c r="Q6" s="1065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2:28" s="27" customFormat="1" x14ac:dyDescent="0.2">
      <c r="B7" s="1049"/>
      <c r="C7" s="1050"/>
      <c r="D7" s="1054"/>
      <c r="E7" s="1050"/>
      <c r="F7" s="1054"/>
      <c r="G7" s="1050"/>
      <c r="H7" s="1057"/>
      <c r="I7" s="1059"/>
      <c r="J7" s="1044" t="s">
        <v>2</v>
      </c>
      <c r="K7" s="1044" t="s">
        <v>3</v>
      </c>
      <c r="L7" s="1066" t="s">
        <v>2</v>
      </c>
      <c r="M7" s="1044" t="s">
        <v>3</v>
      </c>
      <c r="N7" s="1044" t="s">
        <v>2</v>
      </c>
      <c r="O7" s="1044" t="s">
        <v>3</v>
      </c>
      <c r="P7" s="1044" t="s">
        <v>2</v>
      </c>
      <c r="Q7" s="1039" t="s">
        <v>3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2:28" s="27" customFormat="1" x14ac:dyDescent="0.2">
      <c r="B8" s="1051"/>
      <c r="C8" s="1052"/>
      <c r="D8" s="1055"/>
      <c r="E8" s="1052"/>
      <c r="F8" s="1055"/>
      <c r="G8" s="1052"/>
      <c r="H8" s="1057"/>
      <c r="I8" s="1060"/>
      <c r="J8" s="1045"/>
      <c r="K8" s="1045"/>
      <c r="L8" s="1060"/>
      <c r="M8" s="1045"/>
      <c r="N8" s="1045"/>
      <c r="O8" s="1045"/>
      <c r="P8" s="1045"/>
      <c r="Q8" s="1040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2:28" s="28" customFormat="1" x14ac:dyDescent="0.2">
      <c r="B9" s="1041" t="s">
        <v>4</v>
      </c>
      <c r="C9" s="1042"/>
      <c r="D9" s="1043" t="s">
        <v>5</v>
      </c>
      <c r="E9" s="1042"/>
      <c r="F9" s="1043" t="s">
        <v>6</v>
      </c>
      <c r="G9" s="1042"/>
      <c r="H9" s="51" t="s">
        <v>8</v>
      </c>
      <c r="I9" s="51" t="s">
        <v>9</v>
      </c>
      <c r="J9" s="51" t="s">
        <v>11</v>
      </c>
      <c r="K9" s="51" t="s">
        <v>12</v>
      </c>
      <c r="L9" s="52" t="s">
        <v>13</v>
      </c>
      <c r="M9" s="51" t="s">
        <v>14</v>
      </c>
      <c r="N9" s="51" t="s">
        <v>17</v>
      </c>
      <c r="O9" s="51" t="s">
        <v>18</v>
      </c>
      <c r="P9" s="51" t="s">
        <v>19</v>
      </c>
      <c r="Q9" s="53" t="s">
        <v>20</v>
      </c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2:28" s="3" customFormat="1" ht="42" customHeight="1" x14ac:dyDescent="0.3">
      <c r="B10" s="62" t="s">
        <v>111</v>
      </c>
      <c r="C10" s="150" t="s">
        <v>21</v>
      </c>
      <c r="D10" s="7" t="s">
        <v>24</v>
      </c>
      <c r="E10" s="44" t="s">
        <v>112</v>
      </c>
      <c r="F10" s="42" t="s">
        <v>24</v>
      </c>
      <c r="G10" s="150" t="s">
        <v>23</v>
      </c>
      <c r="H10" s="47" t="s">
        <v>25</v>
      </c>
      <c r="I10" s="48" t="s">
        <v>131</v>
      </c>
      <c r="J10" s="54">
        <v>1</v>
      </c>
      <c r="K10" s="49">
        <f>SUM(K11:K22)</f>
        <v>503167300</v>
      </c>
      <c r="L10" s="54">
        <v>1</v>
      </c>
      <c r="M10" s="49">
        <f>SUM(M11:M22)</f>
        <v>792729250</v>
      </c>
      <c r="N10" s="54">
        <v>1</v>
      </c>
      <c r="O10" s="49">
        <f>SUM(O11:O22)</f>
        <v>792729250</v>
      </c>
      <c r="P10" s="54">
        <v>1</v>
      </c>
      <c r="Q10" s="50">
        <f>SUM(Q11:Q22)</f>
        <v>1082309600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2:28" s="91" customFormat="1" ht="20.399999999999999" x14ac:dyDescent="0.3">
      <c r="B11" s="85"/>
      <c r="C11" s="151"/>
      <c r="D11" s="97"/>
      <c r="E11" s="98"/>
      <c r="F11" s="97"/>
      <c r="G11" s="97"/>
      <c r="H11" s="35" t="s">
        <v>26</v>
      </c>
      <c r="I11" s="122" t="s">
        <v>135</v>
      </c>
      <c r="J11" s="123">
        <v>0.25</v>
      </c>
      <c r="K11" s="124">
        <v>37500000</v>
      </c>
      <c r="L11" s="123">
        <v>0.5</v>
      </c>
      <c r="M11" s="124">
        <v>37500000</v>
      </c>
      <c r="N11" s="123">
        <v>0.75</v>
      </c>
      <c r="O11" s="124">
        <v>37500000</v>
      </c>
      <c r="P11" s="123">
        <v>1</v>
      </c>
      <c r="Q11" s="131">
        <v>37500000</v>
      </c>
    </row>
    <row r="12" spans="2:28" s="92" customFormat="1" ht="20.399999999999999" x14ac:dyDescent="0.2">
      <c r="B12" s="85"/>
      <c r="C12" s="151"/>
      <c r="D12" s="86"/>
      <c r="E12" s="96"/>
      <c r="F12" s="109"/>
      <c r="G12" s="151"/>
      <c r="H12" s="9" t="s">
        <v>29</v>
      </c>
      <c r="I12" s="46" t="s">
        <v>136</v>
      </c>
      <c r="J12" s="99">
        <v>0.25</v>
      </c>
      <c r="K12" s="100">
        <v>119100000</v>
      </c>
      <c r="L12" s="99">
        <v>0.5</v>
      </c>
      <c r="M12" s="100">
        <v>119100000</v>
      </c>
      <c r="N12" s="99">
        <v>0.75</v>
      </c>
      <c r="O12" s="100">
        <v>119100000</v>
      </c>
      <c r="P12" s="99">
        <v>1</v>
      </c>
      <c r="Q12" s="121">
        <v>119100000</v>
      </c>
    </row>
    <row r="13" spans="2:28" s="91" customFormat="1" ht="20.399999999999999" x14ac:dyDescent="0.3">
      <c r="B13" s="85"/>
      <c r="C13" s="96"/>
      <c r="D13" s="97"/>
      <c r="E13" s="98"/>
      <c r="F13" s="97"/>
      <c r="G13" s="97"/>
      <c r="H13" s="13" t="s">
        <v>30</v>
      </c>
      <c r="I13" s="21" t="s">
        <v>137</v>
      </c>
      <c r="J13" s="89">
        <v>0.25</v>
      </c>
      <c r="K13" s="90">
        <v>30000000</v>
      </c>
      <c r="L13" s="89">
        <v>0.5</v>
      </c>
      <c r="M13" s="90">
        <v>30000000</v>
      </c>
      <c r="N13" s="89">
        <v>0.75</v>
      </c>
      <c r="O13" s="90">
        <v>30000000</v>
      </c>
      <c r="P13" s="89">
        <v>1</v>
      </c>
      <c r="Q13" s="132">
        <v>30000000</v>
      </c>
    </row>
    <row r="14" spans="2:28" s="92" customFormat="1" ht="40.799999999999997" x14ac:dyDescent="0.2">
      <c r="B14" s="85"/>
      <c r="C14" s="151"/>
      <c r="D14" s="86"/>
      <c r="E14" s="151"/>
      <c r="F14" s="125"/>
      <c r="G14" s="151"/>
      <c r="H14" s="20" t="s">
        <v>33</v>
      </c>
      <c r="I14" s="126" t="s">
        <v>138</v>
      </c>
      <c r="J14" s="89">
        <v>0.25</v>
      </c>
      <c r="K14" s="90">
        <v>88796850</v>
      </c>
      <c r="L14" s="89">
        <v>0.5</v>
      </c>
      <c r="M14" s="90">
        <v>88796850</v>
      </c>
      <c r="N14" s="89">
        <v>0.75</v>
      </c>
      <c r="O14" s="90">
        <v>88796850</v>
      </c>
      <c r="P14" s="89">
        <v>1</v>
      </c>
      <c r="Q14" s="132">
        <v>88796850</v>
      </c>
    </row>
    <row r="15" spans="2:28" s="91" customFormat="1" ht="20.399999999999999" x14ac:dyDescent="0.3">
      <c r="B15" s="85"/>
      <c r="C15" s="96"/>
      <c r="D15" s="97"/>
      <c r="E15" s="98"/>
      <c r="F15" s="97"/>
      <c r="G15" s="97"/>
      <c r="H15" s="13" t="s">
        <v>35</v>
      </c>
      <c r="I15" s="21" t="s">
        <v>139</v>
      </c>
      <c r="J15" s="89">
        <v>0.25</v>
      </c>
      <c r="K15" s="90">
        <v>33675000</v>
      </c>
      <c r="L15" s="89">
        <v>0.5</v>
      </c>
      <c r="M15" s="90">
        <v>33675000</v>
      </c>
      <c r="N15" s="89">
        <v>0.75</v>
      </c>
      <c r="O15" s="90">
        <v>33675000</v>
      </c>
      <c r="P15" s="89">
        <v>1</v>
      </c>
      <c r="Q15" s="132">
        <v>33675000</v>
      </c>
    </row>
    <row r="16" spans="2:28" s="92" customFormat="1" ht="20.399999999999999" x14ac:dyDescent="0.2">
      <c r="B16" s="85"/>
      <c r="C16" s="96"/>
      <c r="D16" s="86"/>
      <c r="E16" s="127"/>
      <c r="F16" s="86"/>
      <c r="G16" s="86"/>
      <c r="H16" s="9" t="s">
        <v>36</v>
      </c>
      <c r="I16" s="46" t="s">
        <v>140</v>
      </c>
      <c r="J16" s="99">
        <v>0.25</v>
      </c>
      <c r="K16" s="100">
        <v>21247000</v>
      </c>
      <c r="L16" s="99">
        <v>0.5</v>
      </c>
      <c r="M16" s="100">
        <v>21247000</v>
      </c>
      <c r="N16" s="99">
        <v>0.75</v>
      </c>
      <c r="O16" s="100">
        <v>21247000</v>
      </c>
      <c r="P16" s="99">
        <v>1</v>
      </c>
      <c r="Q16" s="121">
        <v>21247000</v>
      </c>
    </row>
    <row r="17" spans="1:28" s="91" customFormat="1" ht="27.75" customHeight="1" x14ac:dyDescent="0.3">
      <c r="B17" s="85"/>
      <c r="C17" s="96"/>
      <c r="D17" s="97"/>
      <c r="E17" s="151"/>
      <c r="F17" s="109"/>
      <c r="G17" s="151"/>
      <c r="H17" s="13" t="s">
        <v>37</v>
      </c>
      <c r="I17" s="21" t="s">
        <v>141</v>
      </c>
      <c r="J17" s="89">
        <v>0.25</v>
      </c>
      <c r="K17" s="90">
        <v>5665000</v>
      </c>
      <c r="L17" s="89">
        <v>0.5</v>
      </c>
      <c r="M17" s="90">
        <v>5665000</v>
      </c>
      <c r="N17" s="89">
        <v>0.75</v>
      </c>
      <c r="O17" s="90">
        <v>5665000</v>
      </c>
      <c r="P17" s="89">
        <v>1</v>
      </c>
      <c r="Q17" s="132">
        <v>5665000</v>
      </c>
    </row>
    <row r="18" spans="1:28" s="92" customFormat="1" ht="30.6" x14ac:dyDescent="0.2">
      <c r="B18" s="85"/>
      <c r="C18" s="151"/>
      <c r="D18" s="86"/>
      <c r="E18" s="127"/>
      <c r="F18" s="86"/>
      <c r="G18" s="151"/>
      <c r="H18" s="21" t="s">
        <v>38</v>
      </c>
      <c r="I18" s="126" t="s">
        <v>142</v>
      </c>
      <c r="J18" s="89">
        <v>0.25</v>
      </c>
      <c r="K18" s="90">
        <v>12500000</v>
      </c>
      <c r="L18" s="89">
        <v>0.5</v>
      </c>
      <c r="M18" s="90">
        <v>12500000</v>
      </c>
      <c r="N18" s="89">
        <v>0.75</v>
      </c>
      <c r="O18" s="90">
        <v>12500000</v>
      </c>
      <c r="P18" s="89">
        <v>1</v>
      </c>
      <c r="Q18" s="132">
        <v>12500000</v>
      </c>
    </row>
    <row r="19" spans="1:28" s="92" customFormat="1" ht="30.6" x14ac:dyDescent="0.2">
      <c r="B19" s="85"/>
      <c r="C19" s="96"/>
      <c r="D19" s="86"/>
      <c r="E19" s="127"/>
      <c r="F19" s="86"/>
      <c r="G19" s="86"/>
      <c r="H19" s="9" t="s">
        <v>39</v>
      </c>
      <c r="I19" s="46" t="s">
        <v>143</v>
      </c>
      <c r="J19" s="99">
        <v>0.25</v>
      </c>
      <c r="K19" s="100">
        <v>7500000</v>
      </c>
      <c r="L19" s="99">
        <v>0.5</v>
      </c>
      <c r="M19" s="100">
        <v>7500000</v>
      </c>
      <c r="N19" s="99">
        <v>0.75</v>
      </c>
      <c r="O19" s="100">
        <v>7500000</v>
      </c>
      <c r="P19" s="99">
        <v>1</v>
      </c>
      <c r="Q19" s="121">
        <v>7500000</v>
      </c>
      <c r="R19" s="128"/>
    </row>
    <row r="20" spans="1:28" s="91" customFormat="1" ht="20.399999999999999" x14ac:dyDescent="0.3">
      <c r="B20" s="85"/>
      <c r="C20" s="96"/>
      <c r="D20" s="97"/>
      <c r="E20" s="96"/>
      <c r="F20" s="97"/>
      <c r="G20" s="151"/>
      <c r="H20" s="13" t="s">
        <v>40</v>
      </c>
      <c r="I20" s="21" t="s">
        <v>144</v>
      </c>
      <c r="J20" s="89" t="s">
        <v>242</v>
      </c>
      <c r="K20" s="90">
        <v>41666750</v>
      </c>
      <c r="L20" s="89" t="s">
        <v>243</v>
      </c>
      <c r="M20" s="17">
        <v>200000000</v>
      </c>
      <c r="N20" s="89" t="s">
        <v>244</v>
      </c>
      <c r="O20" s="17">
        <v>200000000</v>
      </c>
      <c r="P20" s="89">
        <v>1</v>
      </c>
      <c r="Q20" s="61">
        <v>358333250</v>
      </c>
    </row>
    <row r="21" spans="1:28" s="91" customFormat="1" ht="20.399999999999999" x14ac:dyDescent="0.3">
      <c r="B21" s="85"/>
      <c r="C21" s="96"/>
      <c r="D21" s="97"/>
      <c r="E21" s="98"/>
      <c r="F21" s="97"/>
      <c r="G21" s="97"/>
      <c r="H21" s="13" t="s">
        <v>41</v>
      </c>
      <c r="I21" s="21" t="s">
        <v>145</v>
      </c>
      <c r="J21" s="89">
        <v>0.25</v>
      </c>
      <c r="K21" s="90">
        <v>62400000</v>
      </c>
      <c r="L21" s="89">
        <v>0.5</v>
      </c>
      <c r="M21" s="17">
        <f>20800000+20800000+20800000</f>
        <v>62400000</v>
      </c>
      <c r="N21" s="89">
        <v>0.75</v>
      </c>
      <c r="O21" s="17">
        <f>20800000+20800000+20800000</f>
        <v>62400000</v>
      </c>
      <c r="P21" s="89">
        <v>1</v>
      </c>
      <c r="Q21" s="61">
        <f>20800000+20800000+20800000</f>
        <v>62400000</v>
      </c>
    </row>
    <row r="22" spans="1:28" s="92" customFormat="1" ht="39" customHeight="1" x14ac:dyDescent="0.2">
      <c r="B22" s="85"/>
      <c r="C22" s="96"/>
      <c r="D22" s="120"/>
      <c r="E22" s="111"/>
      <c r="F22" s="129"/>
      <c r="G22" s="111"/>
      <c r="H22" s="80" t="s">
        <v>42</v>
      </c>
      <c r="I22" s="46" t="s">
        <v>146</v>
      </c>
      <c r="J22" s="99" t="s">
        <v>245</v>
      </c>
      <c r="K22" s="100">
        <v>43116700</v>
      </c>
      <c r="L22" s="99" t="s">
        <v>246</v>
      </c>
      <c r="M22" s="100">
        <v>174345400</v>
      </c>
      <c r="N22" s="99" t="s">
        <v>247</v>
      </c>
      <c r="O22" s="100">
        <v>174345400</v>
      </c>
      <c r="P22" s="99">
        <v>1</v>
      </c>
      <c r="Q22" s="121">
        <v>305592500</v>
      </c>
    </row>
    <row r="23" spans="1:28" s="3" customFormat="1" ht="42" customHeight="1" x14ac:dyDescent="0.3">
      <c r="B23" s="6"/>
      <c r="C23" s="150"/>
      <c r="D23" s="30" t="s">
        <v>119</v>
      </c>
      <c r="E23" s="150" t="s">
        <v>113</v>
      </c>
      <c r="F23" s="42" t="s">
        <v>24</v>
      </c>
      <c r="G23" s="150" t="s">
        <v>28</v>
      </c>
      <c r="H23" s="72" t="s">
        <v>43</v>
      </c>
      <c r="I23" s="48" t="s">
        <v>183</v>
      </c>
      <c r="J23" s="58">
        <v>1</v>
      </c>
      <c r="K23" s="49">
        <f>SUM(K27:K29)</f>
        <v>188283400</v>
      </c>
      <c r="L23" s="58">
        <v>1</v>
      </c>
      <c r="M23" s="49">
        <f>SUM(M27:M29)</f>
        <v>382449400</v>
      </c>
      <c r="N23" s="58">
        <v>1</v>
      </c>
      <c r="O23" s="49">
        <f>SUM(O27:O29)</f>
        <v>382449400</v>
      </c>
      <c r="P23" s="58">
        <v>1</v>
      </c>
      <c r="Q23" s="50">
        <f>SUM(Q27:Q29)</f>
        <v>576617800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s="3" customFormat="1" ht="20.399999999999999" x14ac:dyDescent="0.3">
      <c r="B24" s="6"/>
      <c r="C24" s="150"/>
      <c r="D24" s="30"/>
      <c r="E24" s="150"/>
      <c r="F24" s="42"/>
      <c r="G24" s="150"/>
      <c r="H24" s="35" t="s">
        <v>44</v>
      </c>
      <c r="I24" s="36" t="s">
        <v>147</v>
      </c>
      <c r="J24" s="37">
        <v>0.25</v>
      </c>
      <c r="K24" s="38">
        <v>32500000</v>
      </c>
      <c r="L24" s="37">
        <v>0.5</v>
      </c>
      <c r="M24" s="38">
        <v>32500000</v>
      </c>
      <c r="N24" s="37">
        <v>0.75</v>
      </c>
      <c r="O24" s="38">
        <v>32500000</v>
      </c>
      <c r="P24" s="37">
        <v>1</v>
      </c>
      <c r="Q24" s="65">
        <v>32500000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s="3" customFormat="1" ht="20.399999999999999" x14ac:dyDescent="0.3">
      <c r="B25" s="6"/>
      <c r="C25" s="150"/>
      <c r="D25" s="30"/>
      <c r="E25" s="150"/>
      <c r="F25" s="42"/>
      <c r="G25" s="150"/>
      <c r="H25" s="13" t="s">
        <v>45</v>
      </c>
      <c r="I25" s="14" t="s">
        <v>149</v>
      </c>
      <c r="J25" s="15">
        <v>0.25</v>
      </c>
      <c r="K25" s="16">
        <v>37025000</v>
      </c>
      <c r="L25" s="15">
        <v>0.5</v>
      </c>
      <c r="M25" s="16">
        <v>37025000</v>
      </c>
      <c r="N25" s="15">
        <v>0.75</v>
      </c>
      <c r="O25" s="16">
        <v>37025000</v>
      </c>
      <c r="P25" s="15">
        <v>1</v>
      </c>
      <c r="Q25" s="34">
        <v>37025000</v>
      </c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s="3" customFormat="1" ht="20.399999999999999" x14ac:dyDescent="0.3">
      <c r="B26" s="6"/>
      <c r="C26" s="150"/>
      <c r="D26" s="30"/>
      <c r="E26" s="150"/>
      <c r="F26" s="42"/>
      <c r="G26" s="150"/>
      <c r="H26" s="13" t="s">
        <v>46</v>
      </c>
      <c r="I26" s="14" t="s">
        <v>150</v>
      </c>
      <c r="J26" s="15">
        <v>0.25</v>
      </c>
      <c r="K26" s="16">
        <v>37500000</v>
      </c>
      <c r="L26" s="15">
        <v>0.5</v>
      </c>
      <c r="M26" s="16">
        <v>37500000</v>
      </c>
      <c r="N26" s="15">
        <v>0.75</v>
      </c>
      <c r="O26" s="16">
        <v>37500000</v>
      </c>
      <c r="P26" s="15">
        <v>1</v>
      </c>
      <c r="Q26" s="34">
        <v>37500000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s="91" customFormat="1" ht="20.399999999999999" x14ac:dyDescent="0.3">
      <c r="B27" s="85"/>
      <c r="C27" s="96"/>
      <c r="D27" s="97"/>
      <c r="E27" s="96"/>
      <c r="F27" s="109"/>
      <c r="G27" s="96"/>
      <c r="H27" s="13" t="s">
        <v>148</v>
      </c>
      <c r="I27" s="21" t="s">
        <v>137</v>
      </c>
      <c r="J27" s="89" t="s">
        <v>248</v>
      </c>
      <c r="K27" s="90">
        <v>102300000</v>
      </c>
      <c r="L27" s="89" t="s">
        <v>249</v>
      </c>
      <c r="M27" s="17">
        <v>174799800</v>
      </c>
      <c r="N27" s="89" t="s">
        <v>250</v>
      </c>
      <c r="O27" s="17">
        <v>174799800</v>
      </c>
      <c r="P27" s="89">
        <v>1</v>
      </c>
      <c r="Q27" s="61">
        <v>247300400</v>
      </c>
    </row>
    <row r="28" spans="1:28" s="92" customFormat="1" ht="20.399999999999999" x14ac:dyDescent="0.2">
      <c r="B28" s="85"/>
      <c r="C28" s="96"/>
      <c r="D28" s="86"/>
      <c r="E28" s="96"/>
      <c r="F28" s="109"/>
      <c r="G28" s="96"/>
      <c r="H28" s="9" t="s">
        <v>47</v>
      </c>
      <c r="I28" s="46" t="s">
        <v>151</v>
      </c>
      <c r="J28" s="89">
        <v>0.25</v>
      </c>
      <c r="K28" s="90">
        <v>25000000</v>
      </c>
      <c r="L28" s="89">
        <v>0.5</v>
      </c>
      <c r="M28" s="90">
        <v>25000000</v>
      </c>
      <c r="N28" s="89">
        <v>0.75</v>
      </c>
      <c r="O28" s="90">
        <v>25000000</v>
      </c>
      <c r="P28" s="89">
        <v>1</v>
      </c>
      <c r="Q28" s="132">
        <v>25000000</v>
      </c>
    </row>
    <row r="29" spans="1:28" s="92" customFormat="1" ht="20.399999999999999" x14ac:dyDescent="0.2">
      <c r="B29" s="85"/>
      <c r="C29" s="96"/>
      <c r="D29" s="120"/>
      <c r="E29" s="113"/>
      <c r="F29" s="114"/>
      <c r="G29" s="113"/>
      <c r="H29" s="9" t="s">
        <v>48</v>
      </c>
      <c r="I29" s="46" t="s">
        <v>152</v>
      </c>
      <c r="J29" s="99" t="s">
        <v>251</v>
      </c>
      <c r="K29" s="100">
        <v>60983400</v>
      </c>
      <c r="L29" s="99" t="s">
        <v>252</v>
      </c>
      <c r="M29" s="100">
        <v>182649600</v>
      </c>
      <c r="N29" s="99" t="s">
        <v>253</v>
      </c>
      <c r="O29" s="100">
        <v>182649600</v>
      </c>
      <c r="P29" s="99">
        <v>1</v>
      </c>
      <c r="Q29" s="121">
        <v>304317400</v>
      </c>
    </row>
    <row r="30" spans="1:28" s="82" customFormat="1" ht="30.6" x14ac:dyDescent="0.2">
      <c r="A30" s="92"/>
      <c r="B30" s="85"/>
      <c r="C30" s="96"/>
      <c r="D30" s="30" t="s">
        <v>120</v>
      </c>
      <c r="E30" s="150" t="s">
        <v>114</v>
      </c>
      <c r="F30" s="42" t="s">
        <v>24</v>
      </c>
      <c r="G30" s="150" t="s">
        <v>32</v>
      </c>
      <c r="H30" s="47" t="s">
        <v>49</v>
      </c>
      <c r="I30" s="48" t="s">
        <v>132</v>
      </c>
      <c r="J30" s="83">
        <v>1</v>
      </c>
      <c r="K30" s="84">
        <f>SUM(K31)</f>
        <v>23937500</v>
      </c>
      <c r="L30" s="83">
        <v>1</v>
      </c>
      <c r="M30" s="84">
        <f>SUM(M31)</f>
        <v>23937500</v>
      </c>
      <c r="N30" s="83">
        <v>1</v>
      </c>
      <c r="O30" s="84">
        <f>SUM(O31)</f>
        <v>23937500</v>
      </c>
      <c r="P30" s="83">
        <v>1</v>
      </c>
      <c r="Q30" s="133">
        <f>SUM(Q31)</f>
        <v>23937500</v>
      </c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92" customFormat="1" ht="20.399999999999999" x14ac:dyDescent="0.2">
      <c r="B31" s="85"/>
      <c r="C31" s="96"/>
      <c r="D31" s="119"/>
      <c r="E31" s="96"/>
      <c r="F31" s="109"/>
      <c r="G31" s="96"/>
      <c r="H31" s="9" t="s">
        <v>50</v>
      </c>
      <c r="I31" s="46" t="s">
        <v>51</v>
      </c>
      <c r="J31" s="99" t="s">
        <v>254</v>
      </c>
      <c r="K31" s="100">
        <v>23937500</v>
      </c>
      <c r="L31" s="99" t="s">
        <v>254</v>
      </c>
      <c r="M31" s="100">
        <v>23937500</v>
      </c>
      <c r="N31" s="99" t="s">
        <v>254</v>
      </c>
      <c r="O31" s="100">
        <v>23937500</v>
      </c>
      <c r="P31" s="99" t="s">
        <v>254</v>
      </c>
      <c r="Q31" s="121">
        <v>23937500</v>
      </c>
    </row>
    <row r="32" spans="1:28" s="3" customFormat="1" ht="42" customHeight="1" x14ac:dyDescent="0.3">
      <c r="B32" s="6"/>
      <c r="C32" s="150"/>
      <c r="D32" s="7" t="s">
        <v>121</v>
      </c>
      <c r="E32" s="8" t="s">
        <v>115</v>
      </c>
      <c r="F32" s="42" t="s">
        <v>24</v>
      </c>
      <c r="G32" s="150" t="s">
        <v>116</v>
      </c>
      <c r="H32" s="47" t="s">
        <v>52</v>
      </c>
      <c r="I32" s="48" t="s">
        <v>133</v>
      </c>
      <c r="J32" s="58">
        <v>1</v>
      </c>
      <c r="K32" s="49">
        <f>SUM(K33)</f>
        <v>50000000</v>
      </c>
      <c r="L32" s="58">
        <v>1</v>
      </c>
      <c r="M32" s="49">
        <f>SUM(M33)</f>
        <v>50000000</v>
      </c>
      <c r="N32" s="58">
        <v>1</v>
      </c>
      <c r="O32" s="49">
        <f>SUM(O33)</f>
        <v>50000000</v>
      </c>
      <c r="P32" s="58">
        <v>1</v>
      </c>
      <c r="Q32" s="50">
        <f>SUM(Q33)</f>
        <v>50000000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2:28" s="92" customFormat="1" ht="30.6" x14ac:dyDescent="0.2">
      <c r="B33" s="110"/>
      <c r="C33" s="111"/>
      <c r="D33" s="112"/>
      <c r="E33" s="113"/>
      <c r="F33" s="114"/>
      <c r="G33" s="113"/>
      <c r="H33" s="115" t="s">
        <v>53</v>
      </c>
      <c r="I33" s="116" t="s">
        <v>153</v>
      </c>
      <c r="J33" s="117">
        <v>0.25</v>
      </c>
      <c r="K33" s="118">
        <v>50000000</v>
      </c>
      <c r="L33" s="117">
        <v>0.5</v>
      </c>
      <c r="M33" s="118">
        <v>50000000</v>
      </c>
      <c r="N33" s="117">
        <v>0.75</v>
      </c>
      <c r="O33" s="118">
        <v>50000000</v>
      </c>
      <c r="P33" s="117">
        <v>1</v>
      </c>
      <c r="Q33" s="134">
        <v>50000000</v>
      </c>
    </row>
    <row r="34" spans="2:28" s="3" customFormat="1" ht="31.5" customHeight="1" x14ac:dyDescent="0.3">
      <c r="B34" s="63" t="s">
        <v>110</v>
      </c>
      <c r="C34" s="1038" t="s">
        <v>184</v>
      </c>
      <c r="D34" s="7">
        <v>1</v>
      </c>
      <c r="E34" s="1038" t="s">
        <v>185</v>
      </c>
      <c r="F34" s="42" t="s">
        <v>22</v>
      </c>
      <c r="G34" s="30" t="s">
        <v>187</v>
      </c>
      <c r="H34" s="72" t="s">
        <v>55</v>
      </c>
      <c r="I34" s="73" t="s">
        <v>186</v>
      </c>
      <c r="J34" s="74">
        <v>1</v>
      </c>
      <c r="K34" s="75">
        <f>SUM(K35:K38)</f>
        <v>345955400</v>
      </c>
      <c r="L34" s="74">
        <v>1</v>
      </c>
      <c r="M34" s="75">
        <f>SUM(M35:M38)</f>
        <v>345955400</v>
      </c>
      <c r="N34" s="74">
        <v>1</v>
      </c>
      <c r="O34" s="75">
        <f>SUM(O35:O38)</f>
        <v>345955400</v>
      </c>
      <c r="P34" s="74">
        <v>1</v>
      </c>
      <c r="Q34" s="76">
        <f>SUM(Q35:Q38)</f>
        <v>345955400</v>
      </c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2:28" s="91" customFormat="1" ht="30.6" x14ac:dyDescent="0.2">
      <c r="B35" s="85"/>
      <c r="C35" s="1038"/>
      <c r="D35" s="97"/>
      <c r="E35" s="1038"/>
      <c r="F35" s="109" t="s">
        <v>27</v>
      </c>
      <c r="G35" s="97" t="s">
        <v>188</v>
      </c>
      <c r="H35" s="9" t="s">
        <v>56</v>
      </c>
      <c r="I35" s="46" t="s">
        <v>57</v>
      </c>
      <c r="J35" s="99">
        <v>0.25</v>
      </c>
      <c r="K35" s="100">
        <v>345955400</v>
      </c>
      <c r="L35" s="99">
        <v>0.5</v>
      </c>
      <c r="M35" s="100">
        <v>345955400</v>
      </c>
      <c r="N35" s="99">
        <v>0.75</v>
      </c>
      <c r="O35" s="100">
        <v>345955400</v>
      </c>
      <c r="P35" s="99">
        <v>1</v>
      </c>
      <c r="Q35" s="121">
        <v>345955400</v>
      </c>
      <c r="R35" s="92"/>
      <c r="S35" s="92"/>
    </row>
    <row r="36" spans="2:28" s="3" customFormat="1" ht="20.399999999999999" x14ac:dyDescent="0.3">
      <c r="B36" s="6"/>
      <c r="C36" s="1038"/>
      <c r="D36" s="30"/>
      <c r="E36" s="1038"/>
      <c r="F36" s="42" t="s">
        <v>31</v>
      </c>
      <c r="G36" s="135" t="s">
        <v>189</v>
      </c>
      <c r="H36" s="13"/>
      <c r="I36" s="14"/>
      <c r="J36" s="15"/>
      <c r="K36" s="16"/>
      <c r="L36" s="15"/>
      <c r="M36" s="17"/>
      <c r="N36" s="15"/>
      <c r="O36" s="17"/>
      <c r="P36" s="15"/>
      <c r="Q36" s="6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2:28" s="3" customFormat="1" ht="27.75" customHeight="1" x14ac:dyDescent="0.3">
      <c r="B37" s="6"/>
      <c r="C37" s="8"/>
      <c r="D37" s="30"/>
      <c r="E37" s="45"/>
      <c r="F37" s="42" t="s">
        <v>34</v>
      </c>
      <c r="G37" s="8" t="s">
        <v>54</v>
      </c>
      <c r="H37" s="13"/>
      <c r="I37" s="14"/>
      <c r="J37" s="15"/>
      <c r="K37" s="16"/>
      <c r="L37" s="15"/>
      <c r="M37" s="17"/>
      <c r="N37" s="15"/>
      <c r="O37" s="18"/>
      <c r="P37" s="15"/>
      <c r="Q37" s="33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2:28" s="3" customFormat="1" ht="27.75" customHeight="1" x14ac:dyDescent="0.3">
      <c r="B38" s="6"/>
      <c r="C38" s="8"/>
      <c r="D38" s="41"/>
      <c r="E38" s="78"/>
      <c r="F38" s="43" t="s">
        <v>61</v>
      </c>
      <c r="G38" s="40" t="s">
        <v>190</v>
      </c>
      <c r="H38" s="13"/>
      <c r="I38" s="14"/>
      <c r="J38" s="15"/>
      <c r="K38" s="16"/>
      <c r="L38" s="15"/>
      <c r="M38" s="17"/>
      <c r="N38" s="15"/>
      <c r="O38" s="18"/>
      <c r="P38" s="15"/>
      <c r="Q38" s="33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2:28" s="2" customFormat="1" ht="20.399999999999999" x14ac:dyDescent="0.3">
      <c r="B39" s="23"/>
      <c r="C39" s="29"/>
      <c r="D39" s="7" t="s">
        <v>27</v>
      </c>
      <c r="E39" s="1038" t="s">
        <v>195</v>
      </c>
      <c r="F39" s="136" t="s">
        <v>22</v>
      </c>
      <c r="G39" s="64" t="s">
        <v>227</v>
      </c>
      <c r="H39" s="47" t="s">
        <v>62</v>
      </c>
      <c r="I39" s="48" t="s">
        <v>192</v>
      </c>
      <c r="J39" s="58">
        <v>1</v>
      </c>
      <c r="K39" s="49">
        <f>SUM(K40:K53)</f>
        <v>5164987175</v>
      </c>
      <c r="L39" s="58">
        <v>1</v>
      </c>
      <c r="M39" s="49">
        <f>SUM(M40:M53)</f>
        <v>11510140975</v>
      </c>
      <c r="N39" s="58">
        <v>1</v>
      </c>
      <c r="O39" s="49">
        <f>SUM(O40:O53)</f>
        <v>11510140975</v>
      </c>
      <c r="P39" s="58">
        <v>1</v>
      </c>
      <c r="Q39" s="50">
        <f>SUM(Q40:Q53)</f>
        <v>17863341876</v>
      </c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2:28" s="2" customFormat="1" ht="30.6" x14ac:dyDescent="0.3">
      <c r="B40" s="23"/>
      <c r="C40" s="29"/>
      <c r="D40" s="42"/>
      <c r="E40" s="1038"/>
      <c r="F40" s="136"/>
      <c r="G40" s="64"/>
      <c r="H40" s="55" t="s">
        <v>255</v>
      </c>
      <c r="I40" s="19" t="s">
        <v>256</v>
      </c>
      <c r="J40" s="56" t="s">
        <v>257</v>
      </c>
      <c r="K40" s="57">
        <v>2166650700</v>
      </c>
      <c r="L40" s="56" t="s">
        <v>258</v>
      </c>
      <c r="M40" s="57">
        <v>6497951700</v>
      </c>
      <c r="N40" s="56" t="s">
        <v>259</v>
      </c>
      <c r="O40" s="57">
        <v>6497951700</v>
      </c>
      <c r="P40" s="56">
        <v>1</v>
      </c>
      <c r="Q40" s="59">
        <v>10837254200</v>
      </c>
      <c r="R40" s="95"/>
      <c r="S40" s="146"/>
      <c r="T40" s="146"/>
      <c r="U40" s="95"/>
      <c r="V40" s="95"/>
      <c r="W40" s="95"/>
      <c r="X40" s="95"/>
      <c r="Y40" s="95"/>
      <c r="Z40" s="95"/>
      <c r="AA40" s="95"/>
      <c r="AB40" s="95"/>
    </row>
    <row r="41" spans="2:28" ht="30.6" x14ac:dyDescent="0.2">
      <c r="B41" s="6"/>
      <c r="C41" s="8"/>
      <c r="D41" s="31"/>
      <c r="E41" s="1038"/>
      <c r="F41" s="136" t="s">
        <v>27</v>
      </c>
      <c r="G41" s="8" t="s">
        <v>60</v>
      </c>
      <c r="H41" s="55" t="s">
        <v>63</v>
      </c>
      <c r="I41" s="19" t="s">
        <v>154</v>
      </c>
      <c r="J41" s="56">
        <v>0.25</v>
      </c>
      <c r="K41" s="57">
        <v>427366625</v>
      </c>
      <c r="L41" s="56">
        <v>0.5</v>
      </c>
      <c r="M41" s="57">
        <v>427366625</v>
      </c>
      <c r="N41" s="56">
        <v>0.75</v>
      </c>
      <c r="O41" s="57">
        <v>427366625</v>
      </c>
      <c r="P41" s="56">
        <v>1</v>
      </c>
      <c r="Q41" s="59">
        <v>427366625</v>
      </c>
      <c r="R41" s="92"/>
      <c r="S41" s="92"/>
      <c r="T41" s="147"/>
      <c r="U41" s="92"/>
      <c r="V41" s="92"/>
      <c r="W41" s="92"/>
      <c r="X41" s="92"/>
      <c r="Y41" s="92"/>
      <c r="Z41" s="92"/>
      <c r="AA41" s="92"/>
      <c r="AB41" s="92"/>
    </row>
    <row r="42" spans="2:28" ht="39" customHeight="1" x14ac:dyDescent="0.2">
      <c r="B42" s="6"/>
      <c r="C42" s="8"/>
      <c r="D42" s="31"/>
      <c r="E42" s="150"/>
      <c r="F42" s="136" t="s">
        <v>31</v>
      </c>
      <c r="G42" s="135" t="s">
        <v>203</v>
      </c>
      <c r="H42" s="9" t="s">
        <v>64</v>
      </c>
      <c r="I42" s="10" t="s">
        <v>155</v>
      </c>
      <c r="J42" s="11" t="s">
        <v>257</v>
      </c>
      <c r="K42" s="12">
        <v>338481300</v>
      </c>
      <c r="L42" s="11" t="s">
        <v>260</v>
      </c>
      <c r="M42" s="12">
        <v>1015443050</v>
      </c>
      <c r="N42" s="11" t="s">
        <v>261</v>
      </c>
      <c r="O42" s="12">
        <v>1015443050</v>
      </c>
      <c r="P42" s="11">
        <v>1</v>
      </c>
      <c r="Q42" s="32">
        <v>1692409200</v>
      </c>
      <c r="R42" s="92"/>
      <c r="S42" s="148"/>
      <c r="T42" s="92"/>
      <c r="U42" s="92"/>
      <c r="V42" s="92"/>
      <c r="W42" s="92"/>
      <c r="X42" s="92"/>
      <c r="Y42" s="92"/>
      <c r="Z42" s="92"/>
      <c r="AA42" s="92"/>
      <c r="AB42" s="92"/>
    </row>
    <row r="43" spans="2:28" ht="39" customHeight="1" x14ac:dyDescent="0.2">
      <c r="B43" s="6"/>
      <c r="C43" s="8"/>
      <c r="D43" s="30"/>
      <c r="E43" s="8"/>
      <c r="F43" s="136" t="s">
        <v>34</v>
      </c>
      <c r="G43" s="8" t="s">
        <v>58</v>
      </c>
      <c r="H43" s="9" t="s">
        <v>156</v>
      </c>
      <c r="I43" s="10" t="s">
        <v>157</v>
      </c>
      <c r="J43" s="11" t="s">
        <v>262</v>
      </c>
      <c r="K43" s="12">
        <v>216316700</v>
      </c>
      <c r="L43" s="11" t="s">
        <v>263</v>
      </c>
      <c r="M43" s="12">
        <v>573591500</v>
      </c>
      <c r="N43" s="11" t="s">
        <v>264</v>
      </c>
      <c r="O43" s="12">
        <v>573591500</v>
      </c>
      <c r="P43" s="11">
        <v>1</v>
      </c>
      <c r="Q43" s="32">
        <v>930867682</v>
      </c>
      <c r="R43" s="92"/>
      <c r="S43" s="148"/>
      <c r="T43" s="92"/>
      <c r="U43" s="92"/>
      <c r="V43" s="92"/>
      <c r="W43" s="92"/>
      <c r="X43" s="92"/>
      <c r="Y43" s="92"/>
      <c r="Z43" s="92"/>
      <c r="AA43" s="92"/>
      <c r="AB43" s="92"/>
    </row>
    <row r="44" spans="2:28" ht="39" customHeight="1" x14ac:dyDescent="0.2">
      <c r="B44" s="6"/>
      <c r="C44" s="8"/>
      <c r="D44" s="30"/>
      <c r="E44" s="8"/>
      <c r="F44" s="136" t="s">
        <v>61</v>
      </c>
      <c r="G44" s="8" t="s">
        <v>117</v>
      </c>
      <c r="H44" s="9" t="s">
        <v>65</v>
      </c>
      <c r="I44" s="10" t="s">
        <v>157</v>
      </c>
      <c r="J44" s="11" t="s">
        <v>257</v>
      </c>
      <c r="K44" s="12">
        <v>241581900</v>
      </c>
      <c r="L44" s="11" t="s">
        <v>260</v>
      </c>
      <c r="M44" s="12">
        <v>724745100</v>
      </c>
      <c r="N44" s="11" t="s">
        <v>261</v>
      </c>
      <c r="O44" s="12">
        <v>724745100</v>
      </c>
      <c r="P44" s="11">
        <v>1</v>
      </c>
      <c r="Q44" s="32">
        <v>1207911400</v>
      </c>
      <c r="R44" s="92"/>
      <c r="S44" s="148"/>
      <c r="T44" s="92"/>
      <c r="U44" s="92"/>
      <c r="V44" s="92"/>
      <c r="W44" s="92"/>
      <c r="X44" s="92"/>
      <c r="Y44" s="92"/>
      <c r="Z44" s="92"/>
      <c r="AA44" s="92"/>
      <c r="AB44" s="92"/>
    </row>
    <row r="45" spans="2:28" ht="39" customHeight="1" x14ac:dyDescent="0.2">
      <c r="B45" s="6"/>
      <c r="C45" s="8"/>
      <c r="D45" s="30"/>
      <c r="E45" s="8"/>
      <c r="F45" s="136" t="s">
        <v>122</v>
      </c>
      <c r="G45" s="150" t="s">
        <v>210</v>
      </c>
      <c r="H45" s="9" t="s">
        <v>66</v>
      </c>
      <c r="I45" s="10" t="s">
        <v>158</v>
      </c>
      <c r="J45" s="11">
        <v>0.25</v>
      </c>
      <c r="K45" s="12">
        <v>356639650</v>
      </c>
      <c r="L45" s="11">
        <v>0.5</v>
      </c>
      <c r="M45" s="12">
        <v>356639650</v>
      </c>
      <c r="N45" s="11">
        <v>0.75</v>
      </c>
      <c r="O45" s="12">
        <v>356639650</v>
      </c>
      <c r="P45" s="11">
        <v>1</v>
      </c>
      <c r="Q45" s="32">
        <v>356639650</v>
      </c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2:28" ht="39" customHeight="1" x14ac:dyDescent="0.2">
      <c r="B46" s="6"/>
      <c r="C46" s="8"/>
      <c r="D46" s="30"/>
      <c r="E46" s="8"/>
      <c r="F46" s="136" t="s">
        <v>123</v>
      </c>
      <c r="G46" s="8" t="s">
        <v>59</v>
      </c>
      <c r="H46" s="9" t="s">
        <v>67</v>
      </c>
      <c r="I46" s="10" t="s">
        <v>159</v>
      </c>
      <c r="J46" s="11" t="s">
        <v>257</v>
      </c>
      <c r="K46" s="12">
        <v>82898300</v>
      </c>
      <c r="L46" s="11" t="s">
        <v>260</v>
      </c>
      <c r="M46" s="12">
        <v>248690900</v>
      </c>
      <c r="N46" s="11" t="s">
        <v>261</v>
      </c>
      <c r="O46" s="12">
        <v>248690900</v>
      </c>
      <c r="P46" s="11">
        <v>1</v>
      </c>
      <c r="Q46" s="32">
        <v>414501130</v>
      </c>
      <c r="R46" s="92"/>
      <c r="S46" s="148"/>
      <c r="T46" s="92"/>
      <c r="U46" s="92"/>
      <c r="V46" s="92"/>
      <c r="W46" s="92"/>
      <c r="X46" s="92"/>
      <c r="Y46" s="92"/>
      <c r="Z46" s="92"/>
      <c r="AA46" s="92"/>
      <c r="AB46" s="92"/>
    </row>
    <row r="47" spans="2:28" ht="39" customHeight="1" x14ac:dyDescent="0.2">
      <c r="B47" s="6"/>
      <c r="C47" s="8"/>
      <c r="D47" s="30"/>
      <c r="E47" s="45"/>
      <c r="F47" s="136" t="s">
        <v>209</v>
      </c>
      <c r="G47" s="8" t="s">
        <v>191</v>
      </c>
      <c r="H47" s="9" t="s">
        <v>68</v>
      </c>
      <c r="I47" s="10" t="s">
        <v>160</v>
      </c>
      <c r="J47" s="11">
        <v>0.25</v>
      </c>
      <c r="K47" s="12">
        <v>173670000</v>
      </c>
      <c r="L47" s="11">
        <v>0.5</v>
      </c>
      <c r="M47" s="12">
        <v>173670000</v>
      </c>
      <c r="N47" s="11">
        <v>0.75</v>
      </c>
      <c r="O47" s="12">
        <v>173670000</v>
      </c>
      <c r="P47" s="11">
        <v>1</v>
      </c>
      <c r="Q47" s="32">
        <v>173670000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2:28" ht="39" customHeight="1" x14ac:dyDescent="0.2">
      <c r="B48" s="6"/>
      <c r="C48" s="8"/>
      <c r="D48" s="22"/>
      <c r="E48" s="150"/>
      <c r="F48" s="136" t="s">
        <v>211</v>
      </c>
      <c r="G48" s="8" t="s">
        <v>204</v>
      </c>
      <c r="H48" s="9" t="s">
        <v>69</v>
      </c>
      <c r="I48" s="10" t="s">
        <v>161</v>
      </c>
      <c r="J48" s="11" t="s">
        <v>257</v>
      </c>
      <c r="K48" s="12">
        <v>82532850</v>
      </c>
      <c r="L48" s="11" t="s">
        <v>260</v>
      </c>
      <c r="M48" s="12">
        <v>247594300</v>
      </c>
      <c r="N48" s="11" t="s">
        <v>261</v>
      </c>
      <c r="O48" s="12">
        <v>247594300</v>
      </c>
      <c r="P48" s="11">
        <v>1</v>
      </c>
      <c r="Q48" s="32">
        <v>412673055</v>
      </c>
      <c r="R48" s="92"/>
      <c r="S48" s="148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ht="30.6" x14ac:dyDescent="0.2">
      <c r="B49" s="6"/>
      <c r="C49" s="8"/>
      <c r="D49" s="22"/>
      <c r="E49" s="150"/>
      <c r="F49" s="136" t="s">
        <v>212</v>
      </c>
      <c r="G49" s="137" t="s">
        <v>205</v>
      </c>
      <c r="H49" s="9" t="s">
        <v>70</v>
      </c>
      <c r="I49" s="10" t="s">
        <v>162</v>
      </c>
      <c r="J49" s="11">
        <v>0.25</v>
      </c>
      <c r="K49" s="12">
        <v>247695800</v>
      </c>
      <c r="L49" s="11">
        <v>0.5</v>
      </c>
      <c r="M49" s="12">
        <v>247695800</v>
      </c>
      <c r="N49" s="11">
        <v>0.75</v>
      </c>
      <c r="O49" s="12">
        <v>247695800</v>
      </c>
      <c r="P49" s="11">
        <v>1</v>
      </c>
      <c r="Q49" s="32">
        <v>247695800</v>
      </c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2:28" ht="39" customHeight="1" x14ac:dyDescent="0.2">
      <c r="B50" s="6"/>
      <c r="C50" s="8"/>
      <c r="D50" s="22"/>
      <c r="E50" s="150"/>
      <c r="F50" s="136" t="s">
        <v>213</v>
      </c>
      <c r="G50" s="135" t="s">
        <v>206</v>
      </c>
      <c r="H50" s="9" t="s">
        <v>71</v>
      </c>
      <c r="I50" s="10" t="s">
        <v>163</v>
      </c>
      <c r="J50" s="11">
        <v>0.25</v>
      </c>
      <c r="K50" s="12">
        <v>374133200</v>
      </c>
      <c r="L50" s="11">
        <v>0.5</v>
      </c>
      <c r="M50" s="12">
        <v>374133200</v>
      </c>
      <c r="N50" s="11">
        <v>0.75</v>
      </c>
      <c r="O50" s="12">
        <v>374133200</v>
      </c>
      <c r="P50" s="11">
        <v>1</v>
      </c>
      <c r="Q50" s="32">
        <v>374133200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2:28" ht="30.6" x14ac:dyDescent="0.2">
      <c r="B51" s="6"/>
      <c r="C51" s="8"/>
      <c r="D51" s="22"/>
      <c r="E51" s="150"/>
      <c r="F51" s="136" t="s">
        <v>214</v>
      </c>
      <c r="G51" s="137" t="s">
        <v>207</v>
      </c>
      <c r="H51" s="9" t="s">
        <v>72</v>
      </c>
      <c r="I51" s="10" t="s">
        <v>164</v>
      </c>
      <c r="J51" s="11" t="s">
        <v>257</v>
      </c>
      <c r="K51" s="12">
        <v>82799500</v>
      </c>
      <c r="L51" s="11" t="s">
        <v>260</v>
      </c>
      <c r="M51" s="12">
        <v>248398500</v>
      </c>
      <c r="N51" s="11" t="s">
        <v>261</v>
      </c>
      <c r="O51" s="12">
        <v>248398500</v>
      </c>
      <c r="P51" s="11">
        <v>1</v>
      </c>
      <c r="Q51" s="32">
        <v>413999284</v>
      </c>
      <c r="R51" s="92"/>
      <c r="S51" s="148">
        <f>Q51+O51+M51+K51</f>
        <v>993595784</v>
      </c>
      <c r="T51" s="92"/>
      <c r="U51" s="92"/>
      <c r="V51" s="92"/>
      <c r="W51" s="92"/>
      <c r="X51" s="92"/>
      <c r="Y51" s="92"/>
      <c r="Z51" s="92"/>
      <c r="AA51" s="92"/>
      <c r="AB51" s="92"/>
    </row>
    <row r="52" spans="2:28" ht="51" x14ac:dyDescent="0.2">
      <c r="B52" s="6"/>
      <c r="C52" s="8"/>
      <c r="D52" s="22"/>
      <c r="E52" s="150"/>
      <c r="F52" s="136" t="s">
        <v>215</v>
      </c>
      <c r="G52" s="138" t="s">
        <v>208</v>
      </c>
      <c r="H52" s="9" t="s">
        <v>73</v>
      </c>
      <c r="I52" s="10" t="s">
        <v>165</v>
      </c>
      <c r="J52" s="11">
        <v>0.25</v>
      </c>
      <c r="K52" s="12">
        <v>249398900</v>
      </c>
      <c r="L52" s="11">
        <v>0.5</v>
      </c>
      <c r="M52" s="12">
        <v>249398900</v>
      </c>
      <c r="N52" s="11">
        <v>0.75</v>
      </c>
      <c r="O52" s="12">
        <v>249398900</v>
      </c>
      <c r="P52" s="11">
        <v>1</v>
      </c>
      <c r="Q52" s="32">
        <v>249398900</v>
      </c>
      <c r="R52" s="92"/>
      <c r="S52" s="92">
        <f>K51/S51*100</f>
        <v>8.3333183708436511</v>
      </c>
      <c r="T52" s="92"/>
      <c r="U52" s="92"/>
      <c r="V52" s="92"/>
      <c r="W52" s="92"/>
      <c r="X52" s="92"/>
      <c r="Y52" s="92"/>
      <c r="Z52" s="92"/>
      <c r="AA52" s="92"/>
      <c r="AB52" s="92"/>
    </row>
    <row r="53" spans="2:28" s="91" customFormat="1" ht="27.75" customHeight="1" x14ac:dyDescent="0.2">
      <c r="B53" s="85"/>
      <c r="C53" s="96"/>
      <c r="D53" s="86"/>
      <c r="E53" s="96"/>
      <c r="F53" s="139" t="s">
        <v>216</v>
      </c>
      <c r="G53" s="140" t="s">
        <v>220</v>
      </c>
      <c r="H53" s="13" t="s">
        <v>233</v>
      </c>
      <c r="I53" s="21" t="s">
        <v>166</v>
      </c>
      <c r="J53" s="89">
        <v>0.25</v>
      </c>
      <c r="K53" s="90">
        <v>124821750</v>
      </c>
      <c r="L53" s="89">
        <v>0.5</v>
      </c>
      <c r="M53" s="90">
        <v>124821750</v>
      </c>
      <c r="N53" s="89">
        <v>0.75</v>
      </c>
      <c r="O53" s="90">
        <v>124821750</v>
      </c>
      <c r="P53" s="89">
        <v>1</v>
      </c>
      <c r="Q53" s="132">
        <v>124821750</v>
      </c>
      <c r="R53" s="108"/>
    </row>
    <row r="54" spans="2:28" s="2" customFormat="1" ht="34.5" customHeight="1" x14ac:dyDescent="0.3">
      <c r="B54" s="23"/>
      <c r="C54" s="29"/>
      <c r="D54" s="24"/>
      <c r="E54" s="25"/>
      <c r="F54" s="24"/>
      <c r="G54" s="26"/>
      <c r="H54" s="47" t="s">
        <v>74</v>
      </c>
      <c r="I54" s="48" t="s">
        <v>194</v>
      </c>
      <c r="J54" s="58">
        <v>1</v>
      </c>
      <c r="K54" s="49">
        <f>SUM(K55:K84)</f>
        <v>17446643350</v>
      </c>
      <c r="L54" s="58">
        <v>1</v>
      </c>
      <c r="M54" s="49">
        <f>SUM(M55:M84)</f>
        <v>51416855050</v>
      </c>
      <c r="N54" s="58">
        <v>1</v>
      </c>
      <c r="O54" s="49">
        <f>SUM(O55:O84)</f>
        <v>51416855050</v>
      </c>
      <c r="P54" s="58">
        <v>1</v>
      </c>
      <c r="Q54" s="50">
        <f>SUM(Q55:Q84)</f>
        <v>85400529338</v>
      </c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2:28" s="3" customFormat="1" ht="27.75" customHeight="1" x14ac:dyDescent="0.3">
      <c r="B55" s="6"/>
      <c r="C55" s="8"/>
      <c r="D55" s="30"/>
      <c r="E55" s="8"/>
      <c r="F55" s="7"/>
      <c r="G55" s="8"/>
      <c r="H55" s="35" t="s">
        <v>234</v>
      </c>
      <c r="I55" s="36" t="s">
        <v>167</v>
      </c>
      <c r="J55" s="37">
        <v>0.25</v>
      </c>
      <c r="K55" s="38">
        <v>59270000</v>
      </c>
      <c r="L55" s="37">
        <v>0.5</v>
      </c>
      <c r="M55" s="38">
        <v>59270000</v>
      </c>
      <c r="N55" s="37">
        <v>0.75</v>
      </c>
      <c r="O55" s="38">
        <v>59270000</v>
      </c>
      <c r="P55" s="37">
        <v>1</v>
      </c>
      <c r="Q55" s="65">
        <v>59270000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2:28" s="3" customFormat="1" ht="27.75" customHeight="1" x14ac:dyDescent="0.3">
      <c r="B56" s="6"/>
      <c r="C56" s="8"/>
      <c r="D56" s="30"/>
      <c r="E56" s="8"/>
      <c r="F56" s="7"/>
      <c r="G56" s="8"/>
      <c r="H56" s="13" t="s">
        <v>235</v>
      </c>
      <c r="I56" s="14" t="s">
        <v>168</v>
      </c>
      <c r="J56" s="37">
        <v>0.25</v>
      </c>
      <c r="K56" s="38">
        <v>59449600</v>
      </c>
      <c r="L56" s="37">
        <v>0.5</v>
      </c>
      <c r="M56" s="38">
        <v>59449600</v>
      </c>
      <c r="N56" s="37">
        <v>0.75</v>
      </c>
      <c r="O56" s="38">
        <v>59449600</v>
      </c>
      <c r="P56" s="37">
        <v>1</v>
      </c>
      <c r="Q56" s="65">
        <v>59449600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2:28" s="3" customFormat="1" ht="27.75" customHeight="1" x14ac:dyDescent="0.3">
      <c r="B57" s="6"/>
      <c r="C57" s="8"/>
      <c r="D57" s="30"/>
      <c r="E57" s="8"/>
      <c r="F57" s="7"/>
      <c r="G57" s="8"/>
      <c r="H57" s="13" t="s">
        <v>236</v>
      </c>
      <c r="I57" s="14" t="s">
        <v>169</v>
      </c>
      <c r="J57" s="37">
        <v>0.25</v>
      </c>
      <c r="K57" s="38">
        <v>87484000</v>
      </c>
      <c r="L57" s="37">
        <v>0.5</v>
      </c>
      <c r="M57" s="38">
        <v>87484000</v>
      </c>
      <c r="N57" s="37">
        <v>0.75</v>
      </c>
      <c r="O57" s="38">
        <v>87484000</v>
      </c>
      <c r="P57" s="37">
        <v>1</v>
      </c>
      <c r="Q57" s="65">
        <v>87484000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2:28" s="3" customFormat="1" ht="27.75" customHeight="1" x14ac:dyDescent="0.3">
      <c r="B58" s="6"/>
      <c r="C58" s="8"/>
      <c r="D58" s="30"/>
      <c r="E58" s="8"/>
      <c r="F58" s="7"/>
      <c r="G58" s="8"/>
      <c r="H58" s="13" t="s">
        <v>237</v>
      </c>
      <c r="I58" s="14" t="s">
        <v>170</v>
      </c>
      <c r="J58" s="37">
        <v>0.25</v>
      </c>
      <c r="K58" s="38">
        <v>58024200</v>
      </c>
      <c r="L58" s="37">
        <v>0.5</v>
      </c>
      <c r="M58" s="38">
        <v>58024200</v>
      </c>
      <c r="N58" s="37">
        <v>0.75</v>
      </c>
      <c r="O58" s="38">
        <v>58024200</v>
      </c>
      <c r="P58" s="37">
        <v>1</v>
      </c>
      <c r="Q58" s="65">
        <v>58024200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2:28" s="3" customFormat="1" ht="27.75" customHeight="1" x14ac:dyDescent="0.3">
      <c r="B59" s="6"/>
      <c r="C59" s="8"/>
      <c r="D59" s="30"/>
      <c r="E59" s="8"/>
      <c r="F59" s="7"/>
      <c r="G59" s="8"/>
      <c r="H59" s="13" t="s">
        <v>238</v>
      </c>
      <c r="I59" s="14" t="s">
        <v>171</v>
      </c>
      <c r="J59" s="37">
        <v>0.25</v>
      </c>
      <c r="K59" s="38">
        <v>48358100</v>
      </c>
      <c r="L59" s="37">
        <v>0.5</v>
      </c>
      <c r="M59" s="38">
        <v>48358100</v>
      </c>
      <c r="N59" s="37">
        <v>0.75</v>
      </c>
      <c r="O59" s="38">
        <v>48358100</v>
      </c>
      <c r="P59" s="37">
        <v>1</v>
      </c>
      <c r="Q59" s="65">
        <v>48358100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2:28" s="3" customFormat="1" ht="27.75" customHeight="1" x14ac:dyDescent="0.3">
      <c r="B60" s="6"/>
      <c r="C60" s="8"/>
      <c r="D60" s="30"/>
      <c r="E60" s="8"/>
      <c r="F60" s="7"/>
      <c r="G60" s="8"/>
      <c r="H60" s="13" t="s">
        <v>239</v>
      </c>
      <c r="I60" s="14" t="s">
        <v>172</v>
      </c>
      <c r="J60" s="37">
        <v>0.25</v>
      </c>
      <c r="K60" s="38">
        <v>49662300</v>
      </c>
      <c r="L60" s="37">
        <v>0.5</v>
      </c>
      <c r="M60" s="38">
        <v>49662300</v>
      </c>
      <c r="N60" s="37">
        <v>0.75</v>
      </c>
      <c r="O60" s="38">
        <v>49662300</v>
      </c>
      <c r="P60" s="37">
        <v>1</v>
      </c>
      <c r="Q60" s="65">
        <v>49662300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2:28" s="3" customFormat="1" ht="27.75" customHeight="1" x14ac:dyDescent="0.3">
      <c r="B61" s="6"/>
      <c r="C61" s="8"/>
      <c r="D61" s="30"/>
      <c r="E61" s="8"/>
      <c r="F61" s="7"/>
      <c r="G61" s="8"/>
      <c r="H61" s="13" t="s">
        <v>240</v>
      </c>
      <c r="I61" s="14" t="s">
        <v>173</v>
      </c>
      <c r="J61" s="37">
        <v>0.25</v>
      </c>
      <c r="K61" s="38">
        <v>87247100</v>
      </c>
      <c r="L61" s="37">
        <v>0.5</v>
      </c>
      <c r="M61" s="38">
        <v>87247100</v>
      </c>
      <c r="N61" s="37">
        <v>0.75</v>
      </c>
      <c r="O61" s="38">
        <v>87247100</v>
      </c>
      <c r="P61" s="37">
        <v>1</v>
      </c>
      <c r="Q61" s="65">
        <v>87247100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2:28" s="3" customFormat="1" ht="27.75" customHeight="1" x14ac:dyDescent="0.3">
      <c r="B62" s="6"/>
      <c r="C62" s="8"/>
      <c r="D62" s="30"/>
      <c r="E62" s="8"/>
      <c r="F62" s="7"/>
      <c r="G62" s="8"/>
      <c r="H62" s="13" t="s">
        <v>241</v>
      </c>
      <c r="I62" s="14" t="s">
        <v>174</v>
      </c>
      <c r="J62" s="37" t="s">
        <v>265</v>
      </c>
      <c r="K62" s="38">
        <v>217693000</v>
      </c>
      <c r="L62" s="37" t="s">
        <v>266</v>
      </c>
      <c r="M62" s="38">
        <v>642826000</v>
      </c>
      <c r="N62" s="37" t="s">
        <v>267</v>
      </c>
      <c r="O62" s="38">
        <v>642826000</v>
      </c>
      <c r="P62" s="37">
        <v>1</v>
      </c>
      <c r="Q62" s="65">
        <v>1067960208</v>
      </c>
      <c r="R62" s="91"/>
      <c r="S62" s="149"/>
      <c r="T62" s="91"/>
      <c r="U62" s="91"/>
      <c r="V62" s="91"/>
      <c r="W62" s="91"/>
      <c r="X62" s="91"/>
      <c r="Y62" s="91"/>
      <c r="Z62" s="91"/>
      <c r="AA62" s="91"/>
      <c r="AB62" s="91"/>
    </row>
    <row r="63" spans="2:28" s="3" customFormat="1" ht="27.75" customHeight="1" x14ac:dyDescent="0.3">
      <c r="B63" s="6"/>
      <c r="C63" s="8"/>
      <c r="D63" s="30"/>
      <c r="E63" s="8"/>
      <c r="F63" s="7"/>
      <c r="G63" s="8"/>
      <c r="H63" s="13" t="s">
        <v>75</v>
      </c>
      <c r="I63" s="14" t="s">
        <v>175</v>
      </c>
      <c r="J63" s="11" t="s">
        <v>257</v>
      </c>
      <c r="K63" s="16">
        <v>899181600</v>
      </c>
      <c r="L63" s="11" t="s">
        <v>260</v>
      </c>
      <c r="M63" s="17">
        <v>2697502600</v>
      </c>
      <c r="N63" s="11" t="s">
        <v>261</v>
      </c>
      <c r="O63" s="17">
        <v>2697502600</v>
      </c>
      <c r="P63" s="15">
        <v>1</v>
      </c>
      <c r="Q63" s="61">
        <v>4495993200</v>
      </c>
      <c r="R63" s="91"/>
      <c r="S63" s="149"/>
      <c r="T63" s="91"/>
      <c r="U63" s="91"/>
      <c r="V63" s="91"/>
      <c r="W63" s="91"/>
      <c r="X63" s="91"/>
      <c r="Y63" s="91"/>
      <c r="Z63" s="91"/>
      <c r="AA63" s="91"/>
      <c r="AB63" s="91"/>
    </row>
    <row r="64" spans="2:28" s="3" customFormat="1" ht="27.75" customHeight="1" x14ac:dyDescent="0.3">
      <c r="B64" s="6"/>
      <c r="C64" s="8"/>
      <c r="D64" s="30"/>
      <c r="E64" s="8"/>
      <c r="F64" s="7"/>
      <c r="G64" s="8"/>
      <c r="H64" s="13" t="s">
        <v>76</v>
      </c>
      <c r="I64" s="14" t="s">
        <v>175</v>
      </c>
      <c r="J64" s="11" t="s">
        <v>257</v>
      </c>
      <c r="K64" s="16">
        <v>823639900</v>
      </c>
      <c r="L64" s="11" t="s">
        <v>260</v>
      </c>
      <c r="M64" s="17">
        <v>2470877700</v>
      </c>
      <c r="N64" s="11" t="s">
        <v>261</v>
      </c>
      <c r="O64" s="17">
        <v>2470877700</v>
      </c>
      <c r="P64" s="15">
        <v>1</v>
      </c>
      <c r="Q64" s="61">
        <v>4118284700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s="3" customFormat="1" ht="27.75" customHeight="1" x14ac:dyDescent="0.3">
      <c r="B65" s="6"/>
      <c r="C65" s="8"/>
      <c r="D65" s="30"/>
      <c r="E65" s="8"/>
      <c r="F65" s="7"/>
      <c r="G65" s="8"/>
      <c r="H65" s="13" t="s">
        <v>77</v>
      </c>
      <c r="I65" s="14" t="s">
        <v>175</v>
      </c>
      <c r="J65" s="11" t="s">
        <v>257</v>
      </c>
      <c r="K65" s="16">
        <v>923335300</v>
      </c>
      <c r="L65" s="11" t="s">
        <v>260</v>
      </c>
      <c r="M65" s="17">
        <v>2770005900</v>
      </c>
      <c r="N65" s="11" t="s">
        <v>261</v>
      </c>
      <c r="O65" s="17">
        <v>2770005900</v>
      </c>
      <c r="P65" s="15">
        <v>1</v>
      </c>
      <c r="Q65" s="61">
        <v>4616677900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s="3" customFormat="1" ht="27.75" customHeight="1" x14ac:dyDescent="0.3">
      <c r="B66" s="6"/>
      <c r="C66" s="8"/>
      <c r="D66" s="30"/>
      <c r="E66" s="8"/>
      <c r="F66" s="7"/>
      <c r="G66" s="8"/>
      <c r="H66" s="13" t="s">
        <v>78</v>
      </c>
      <c r="I66" s="14" t="s">
        <v>175</v>
      </c>
      <c r="J66" s="11" t="s">
        <v>257</v>
      </c>
      <c r="K66" s="16">
        <v>315534400</v>
      </c>
      <c r="L66" s="11" t="s">
        <v>260</v>
      </c>
      <c r="M66" s="17">
        <v>946603200</v>
      </c>
      <c r="N66" s="11" t="s">
        <v>261</v>
      </c>
      <c r="O66" s="17">
        <v>946603200</v>
      </c>
      <c r="P66" s="15">
        <v>1</v>
      </c>
      <c r="Q66" s="61">
        <v>1577673700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s="3" customFormat="1" ht="27.75" customHeight="1" x14ac:dyDescent="0.3">
      <c r="B67" s="6"/>
      <c r="C67" s="8"/>
      <c r="D67" s="30"/>
      <c r="E67" s="8"/>
      <c r="F67" s="7"/>
      <c r="G67" s="8"/>
      <c r="H67" s="13" t="s">
        <v>79</v>
      </c>
      <c r="I67" s="14" t="s">
        <v>175</v>
      </c>
      <c r="J67" s="11" t="s">
        <v>257</v>
      </c>
      <c r="K67" s="16">
        <v>236501100</v>
      </c>
      <c r="L67" s="11" t="s">
        <v>260</v>
      </c>
      <c r="M67" s="17">
        <v>709483100</v>
      </c>
      <c r="N67" s="11" t="s">
        <v>261</v>
      </c>
      <c r="O67" s="17">
        <v>709483100</v>
      </c>
      <c r="P67" s="15">
        <v>1</v>
      </c>
      <c r="Q67" s="61">
        <v>1182547200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s="3" customFormat="1" ht="27.75" customHeight="1" x14ac:dyDescent="0.3">
      <c r="B68" s="6"/>
      <c r="C68" s="8"/>
      <c r="D68" s="30"/>
      <c r="E68" s="8"/>
      <c r="F68" s="7"/>
      <c r="G68" s="8"/>
      <c r="H68" s="13" t="s">
        <v>80</v>
      </c>
      <c r="I68" s="14" t="s">
        <v>175</v>
      </c>
      <c r="J68" s="11" t="s">
        <v>257</v>
      </c>
      <c r="K68" s="16">
        <v>1252868800</v>
      </c>
      <c r="L68" s="11" t="s">
        <v>260</v>
      </c>
      <c r="M68" s="17">
        <v>3758564000</v>
      </c>
      <c r="N68" s="11" t="s">
        <v>261</v>
      </c>
      <c r="O68" s="17">
        <v>3758564000</v>
      </c>
      <c r="P68" s="15">
        <v>1</v>
      </c>
      <c r="Q68" s="61">
        <v>6264428700</v>
      </c>
      <c r="R68" s="91"/>
      <c r="S68" s="149"/>
      <c r="T68" s="91"/>
      <c r="U68" s="91"/>
      <c r="V68" s="91"/>
      <c r="W68" s="91"/>
      <c r="X68" s="91"/>
      <c r="Y68" s="91"/>
      <c r="Z68" s="91"/>
      <c r="AA68" s="91"/>
      <c r="AB68" s="91"/>
    </row>
    <row r="69" spans="2:28" s="3" customFormat="1" ht="27.75" customHeight="1" x14ac:dyDescent="0.3">
      <c r="B69" s="6"/>
      <c r="C69" s="8"/>
      <c r="D69" s="30"/>
      <c r="E69" s="8"/>
      <c r="F69" s="7"/>
      <c r="G69" s="8"/>
      <c r="H69" s="13" t="s">
        <v>81</v>
      </c>
      <c r="I69" s="14" t="s">
        <v>175</v>
      </c>
      <c r="J69" s="11" t="s">
        <v>257</v>
      </c>
      <c r="K69" s="16">
        <v>1244902125</v>
      </c>
      <c r="L69" s="11" t="s">
        <v>260</v>
      </c>
      <c r="M69" s="17">
        <v>3734706375</v>
      </c>
      <c r="N69" s="11" t="s">
        <v>261</v>
      </c>
      <c r="O69" s="17">
        <v>3734706375</v>
      </c>
      <c r="P69" s="15">
        <v>1</v>
      </c>
      <c r="Q69" s="61">
        <v>6224510625</v>
      </c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2:28" s="3" customFormat="1" ht="27.75" customHeight="1" x14ac:dyDescent="0.3">
      <c r="B70" s="6"/>
      <c r="C70" s="8"/>
      <c r="D70" s="30"/>
      <c r="E70" s="8"/>
      <c r="F70" s="7"/>
      <c r="G70" s="8"/>
      <c r="H70" s="13" t="s">
        <v>82</v>
      </c>
      <c r="I70" s="14" t="s">
        <v>175</v>
      </c>
      <c r="J70" s="11" t="s">
        <v>257</v>
      </c>
      <c r="K70" s="16">
        <v>1111039900</v>
      </c>
      <c r="L70" s="11" t="s">
        <v>260</v>
      </c>
      <c r="M70" s="17">
        <v>3333117700</v>
      </c>
      <c r="N70" s="11" t="s">
        <v>261</v>
      </c>
      <c r="O70" s="17">
        <v>3333117700</v>
      </c>
      <c r="P70" s="15">
        <v>1</v>
      </c>
      <c r="Q70" s="61">
        <v>5555204700</v>
      </c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2:28" s="3" customFormat="1" ht="27.75" customHeight="1" x14ac:dyDescent="0.3">
      <c r="B71" s="6"/>
      <c r="C71" s="8"/>
      <c r="D71" s="30"/>
      <c r="E71" s="8"/>
      <c r="F71" s="7"/>
      <c r="G71" s="8"/>
      <c r="H71" s="13" t="s">
        <v>83</v>
      </c>
      <c r="I71" s="14" t="s">
        <v>175</v>
      </c>
      <c r="J71" s="11" t="s">
        <v>257</v>
      </c>
      <c r="K71" s="16">
        <v>1450306600</v>
      </c>
      <c r="L71" s="11" t="s">
        <v>260</v>
      </c>
      <c r="M71" s="17">
        <v>4350919800</v>
      </c>
      <c r="N71" s="11" t="s">
        <v>261</v>
      </c>
      <c r="O71" s="17">
        <v>4350919800</v>
      </c>
      <c r="P71" s="15">
        <v>1</v>
      </c>
      <c r="Q71" s="61">
        <v>7251533800</v>
      </c>
      <c r="R71" s="91"/>
      <c r="S71" s="149"/>
      <c r="T71" s="91"/>
      <c r="U71" s="91"/>
      <c r="V71" s="91"/>
      <c r="W71" s="91"/>
      <c r="X71" s="91"/>
      <c r="Y71" s="91"/>
      <c r="Z71" s="91"/>
      <c r="AA71" s="91"/>
      <c r="AB71" s="91"/>
    </row>
    <row r="72" spans="2:28" s="3" customFormat="1" ht="27.75" customHeight="1" x14ac:dyDescent="0.3">
      <c r="B72" s="6"/>
      <c r="C72" s="8"/>
      <c r="D72" s="30"/>
      <c r="E72" s="8"/>
      <c r="F72" s="7"/>
      <c r="G72" s="8"/>
      <c r="H72" s="13" t="s">
        <v>84</v>
      </c>
      <c r="I72" s="14" t="s">
        <v>175</v>
      </c>
      <c r="J72" s="11" t="s">
        <v>257</v>
      </c>
      <c r="K72" s="16">
        <v>1277278300</v>
      </c>
      <c r="L72" s="11" t="s">
        <v>260</v>
      </c>
      <c r="M72" s="17">
        <v>3831834900</v>
      </c>
      <c r="N72" s="11" t="s">
        <v>261</v>
      </c>
      <c r="O72" s="17">
        <v>3831834900</v>
      </c>
      <c r="P72" s="15">
        <v>1</v>
      </c>
      <c r="Q72" s="61">
        <v>6386391900</v>
      </c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2:28" s="3" customFormat="1" ht="27.75" customHeight="1" x14ac:dyDescent="0.3">
      <c r="B73" s="6"/>
      <c r="C73" s="8"/>
      <c r="D73" s="30"/>
      <c r="E73" s="8"/>
      <c r="F73" s="7"/>
      <c r="G73" s="8"/>
      <c r="H73" s="13" t="s">
        <v>85</v>
      </c>
      <c r="I73" s="14" t="s">
        <v>175</v>
      </c>
      <c r="J73" s="11" t="s">
        <v>257</v>
      </c>
      <c r="K73" s="16">
        <v>706757500</v>
      </c>
      <c r="L73" s="11" t="s">
        <v>260</v>
      </c>
      <c r="M73" s="17">
        <v>2119871900</v>
      </c>
      <c r="N73" s="11" t="s">
        <v>261</v>
      </c>
      <c r="O73" s="17">
        <v>2119871900</v>
      </c>
      <c r="P73" s="15">
        <v>1</v>
      </c>
      <c r="Q73" s="61">
        <v>3534588700</v>
      </c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2:28" s="3" customFormat="1" ht="27.75" customHeight="1" x14ac:dyDescent="0.3">
      <c r="B74" s="6"/>
      <c r="C74" s="8"/>
      <c r="D74" s="30"/>
      <c r="E74" s="8"/>
      <c r="F74" s="7"/>
      <c r="G74" s="8"/>
      <c r="H74" s="13" t="s">
        <v>86</v>
      </c>
      <c r="I74" s="14" t="s">
        <v>175</v>
      </c>
      <c r="J74" s="11" t="s">
        <v>257</v>
      </c>
      <c r="K74" s="16">
        <v>560461600</v>
      </c>
      <c r="L74" s="11" t="s">
        <v>260</v>
      </c>
      <c r="M74" s="17">
        <v>1681184800</v>
      </c>
      <c r="N74" s="11" t="s">
        <v>261</v>
      </c>
      <c r="O74" s="17">
        <v>1681184800</v>
      </c>
      <c r="P74" s="15">
        <v>1</v>
      </c>
      <c r="Q74" s="61">
        <v>2802708800</v>
      </c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2:28" s="3" customFormat="1" ht="27.75" customHeight="1" x14ac:dyDescent="0.3">
      <c r="B75" s="6"/>
      <c r="C75" s="8"/>
      <c r="D75" s="30"/>
      <c r="E75" s="8"/>
      <c r="F75" s="7"/>
      <c r="G75" s="8"/>
      <c r="H75" s="13" t="s">
        <v>87</v>
      </c>
      <c r="I75" s="14" t="s">
        <v>175</v>
      </c>
      <c r="J75" s="11" t="s">
        <v>257</v>
      </c>
      <c r="K75" s="16">
        <v>746928375</v>
      </c>
      <c r="L75" s="11" t="s">
        <v>260</v>
      </c>
      <c r="M75" s="17">
        <v>2240584775</v>
      </c>
      <c r="N75" s="11" t="s">
        <v>261</v>
      </c>
      <c r="O75" s="17">
        <v>2240584775</v>
      </c>
      <c r="P75" s="15">
        <v>1</v>
      </c>
      <c r="Q75" s="61">
        <v>3735042075</v>
      </c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2:28" s="3" customFormat="1" ht="27.75" customHeight="1" x14ac:dyDescent="0.3">
      <c r="B76" s="6"/>
      <c r="C76" s="8"/>
      <c r="D76" s="30"/>
      <c r="E76" s="8"/>
      <c r="F76" s="7"/>
      <c r="G76" s="8"/>
      <c r="H76" s="13" t="s">
        <v>88</v>
      </c>
      <c r="I76" s="14" t="s">
        <v>175</v>
      </c>
      <c r="J76" s="11" t="s">
        <v>257</v>
      </c>
      <c r="K76" s="16">
        <v>458028300</v>
      </c>
      <c r="L76" s="11" t="s">
        <v>260</v>
      </c>
      <c r="M76" s="17">
        <v>1373484700</v>
      </c>
      <c r="N76" s="11" t="s">
        <v>261</v>
      </c>
      <c r="O76" s="17">
        <v>1373484700</v>
      </c>
      <c r="P76" s="15">
        <v>1</v>
      </c>
      <c r="Q76" s="61">
        <v>2291342300</v>
      </c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2:28" s="3" customFormat="1" ht="27.75" customHeight="1" x14ac:dyDescent="0.3">
      <c r="B77" s="6"/>
      <c r="C77" s="8"/>
      <c r="D77" s="30"/>
      <c r="E77" s="8"/>
      <c r="F77" s="7"/>
      <c r="G77" s="8"/>
      <c r="H77" s="13" t="s">
        <v>89</v>
      </c>
      <c r="I77" s="14" t="s">
        <v>175</v>
      </c>
      <c r="J77" s="11" t="s">
        <v>257</v>
      </c>
      <c r="K77" s="16">
        <v>357724900</v>
      </c>
      <c r="L77" s="11" t="s">
        <v>260</v>
      </c>
      <c r="M77" s="17">
        <v>1073172500</v>
      </c>
      <c r="N77" s="11" t="s">
        <v>261</v>
      </c>
      <c r="O77" s="17">
        <v>1073172500</v>
      </c>
      <c r="P77" s="15">
        <v>1</v>
      </c>
      <c r="Q77" s="61">
        <v>1788630100</v>
      </c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2:28" s="3" customFormat="1" ht="27.75" customHeight="1" x14ac:dyDescent="0.3">
      <c r="B78" s="6"/>
      <c r="C78" s="8"/>
      <c r="D78" s="30"/>
      <c r="E78" s="8"/>
      <c r="F78" s="7"/>
      <c r="G78" s="8"/>
      <c r="H78" s="13" t="s">
        <v>90</v>
      </c>
      <c r="I78" s="14" t="s">
        <v>175</v>
      </c>
      <c r="J78" s="11" t="s">
        <v>257</v>
      </c>
      <c r="K78" s="16">
        <v>358383300</v>
      </c>
      <c r="L78" s="11" t="s">
        <v>260</v>
      </c>
      <c r="M78" s="17">
        <v>1064339700</v>
      </c>
      <c r="N78" s="11" t="s">
        <v>261</v>
      </c>
      <c r="O78" s="17">
        <v>1064339700</v>
      </c>
      <c r="P78" s="15">
        <v>1</v>
      </c>
      <c r="Q78" s="61">
        <v>1771897300</v>
      </c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2:28" s="3" customFormat="1" ht="27.75" customHeight="1" x14ac:dyDescent="0.3">
      <c r="B79" s="6"/>
      <c r="C79" s="8"/>
      <c r="D79" s="30"/>
      <c r="E79" s="8"/>
      <c r="F79" s="7"/>
      <c r="G79" s="8"/>
      <c r="H79" s="13" t="s">
        <v>91</v>
      </c>
      <c r="I79" s="14" t="s">
        <v>175</v>
      </c>
      <c r="J79" s="11" t="s">
        <v>257</v>
      </c>
      <c r="K79" s="16">
        <v>543030050</v>
      </c>
      <c r="L79" s="11" t="s">
        <v>260</v>
      </c>
      <c r="M79" s="17">
        <v>1628687500</v>
      </c>
      <c r="N79" s="11" t="s">
        <v>261</v>
      </c>
      <c r="O79" s="17">
        <v>1628687500</v>
      </c>
      <c r="P79" s="15">
        <v>1</v>
      </c>
      <c r="Q79" s="61">
        <v>2715954650</v>
      </c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2:28" s="3" customFormat="1" ht="27.75" customHeight="1" x14ac:dyDescent="0.3">
      <c r="B80" s="6"/>
      <c r="C80" s="8"/>
      <c r="D80" s="30"/>
      <c r="E80" s="8"/>
      <c r="F80" s="7"/>
      <c r="G80" s="8"/>
      <c r="H80" s="13" t="s">
        <v>92</v>
      </c>
      <c r="I80" s="14" t="s">
        <v>175</v>
      </c>
      <c r="J80" s="11" t="s">
        <v>257</v>
      </c>
      <c r="K80" s="16">
        <v>761199900</v>
      </c>
      <c r="L80" s="11" t="s">
        <v>260</v>
      </c>
      <c r="M80" s="17">
        <v>2283597700</v>
      </c>
      <c r="N80" s="11" t="s">
        <v>261</v>
      </c>
      <c r="O80" s="17">
        <v>2283597700</v>
      </c>
      <c r="P80" s="15">
        <v>1</v>
      </c>
      <c r="Q80" s="61">
        <v>3806004700</v>
      </c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2:28" s="3" customFormat="1" ht="27.75" customHeight="1" x14ac:dyDescent="0.3">
      <c r="B81" s="6"/>
      <c r="C81" s="8"/>
      <c r="D81" s="30"/>
      <c r="E81" s="8"/>
      <c r="F81" s="7"/>
      <c r="G81" s="8"/>
      <c r="H81" s="13" t="s">
        <v>93</v>
      </c>
      <c r="I81" s="14" t="s">
        <v>175</v>
      </c>
      <c r="J81" s="11" t="s">
        <v>257</v>
      </c>
      <c r="K81" s="16">
        <v>1052816600</v>
      </c>
      <c r="L81" s="11" t="s">
        <v>260</v>
      </c>
      <c r="M81" s="17">
        <v>3158229600</v>
      </c>
      <c r="N81" s="11" t="s">
        <v>261</v>
      </c>
      <c r="O81" s="17">
        <v>3158229600</v>
      </c>
      <c r="P81" s="15">
        <v>1</v>
      </c>
      <c r="Q81" s="61">
        <v>5264524200</v>
      </c>
      <c r="R81" s="91"/>
      <c r="S81" s="149"/>
      <c r="T81" s="91"/>
      <c r="U81" s="91"/>
      <c r="V81" s="91"/>
      <c r="W81" s="91"/>
      <c r="X81" s="91"/>
      <c r="Y81" s="91"/>
      <c r="Z81" s="91"/>
      <c r="AA81" s="91"/>
      <c r="AB81" s="91"/>
    </row>
    <row r="82" spans="2:28" s="3" customFormat="1" ht="27.75" customHeight="1" x14ac:dyDescent="0.3">
      <c r="B82" s="6"/>
      <c r="C82" s="8"/>
      <c r="D82" s="30"/>
      <c r="E82" s="8"/>
      <c r="F82" s="7"/>
      <c r="G82" s="8"/>
      <c r="H82" s="13" t="s">
        <v>94</v>
      </c>
      <c r="I82" s="14" t="s">
        <v>175</v>
      </c>
      <c r="J82" s="11" t="s">
        <v>257</v>
      </c>
      <c r="K82" s="16">
        <v>677156700</v>
      </c>
      <c r="L82" s="11" t="s">
        <v>260</v>
      </c>
      <c r="M82" s="17">
        <v>2031429900</v>
      </c>
      <c r="N82" s="11" t="s">
        <v>261</v>
      </c>
      <c r="O82" s="17">
        <v>2031429900</v>
      </c>
      <c r="P82" s="15">
        <v>1</v>
      </c>
      <c r="Q82" s="61">
        <v>3385625180</v>
      </c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2:28" s="3" customFormat="1" ht="27.75" customHeight="1" x14ac:dyDescent="0.3">
      <c r="B83" s="6"/>
      <c r="C83" s="8"/>
      <c r="D83" s="30"/>
      <c r="E83" s="8"/>
      <c r="F83" s="7"/>
      <c r="G83" s="8"/>
      <c r="H83" s="13" t="s">
        <v>95</v>
      </c>
      <c r="I83" s="14" t="s">
        <v>175</v>
      </c>
      <c r="J83" s="11" t="s">
        <v>257</v>
      </c>
      <c r="K83" s="16">
        <v>636189900</v>
      </c>
      <c r="L83" s="11" t="s">
        <v>260</v>
      </c>
      <c r="M83" s="17">
        <v>1908167700</v>
      </c>
      <c r="N83" s="11" t="s">
        <v>261</v>
      </c>
      <c r="O83" s="17">
        <v>1908167700</v>
      </c>
      <c r="P83" s="15">
        <v>1</v>
      </c>
      <c r="Q83" s="61">
        <v>3181754700</v>
      </c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2:28" s="3" customFormat="1" ht="27.75" customHeight="1" x14ac:dyDescent="0.3">
      <c r="B84" s="77"/>
      <c r="C84" s="40"/>
      <c r="D84" s="70"/>
      <c r="E84" s="40"/>
      <c r="F84" s="39"/>
      <c r="G84" s="40"/>
      <c r="H84" s="80" t="s">
        <v>96</v>
      </c>
      <c r="I84" s="81" t="s">
        <v>175</v>
      </c>
      <c r="J84" s="142" t="s">
        <v>257</v>
      </c>
      <c r="K84" s="143">
        <v>386189900</v>
      </c>
      <c r="L84" s="142" t="s">
        <v>260</v>
      </c>
      <c r="M84" s="144">
        <v>1158167700</v>
      </c>
      <c r="N84" s="142" t="s">
        <v>261</v>
      </c>
      <c r="O84" s="144">
        <v>1158167700</v>
      </c>
      <c r="P84" s="142">
        <v>1</v>
      </c>
      <c r="Q84" s="145">
        <v>1931754700</v>
      </c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2:28" s="3" customFormat="1" ht="42" customHeight="1" x14ac:dyDescent="0.3">
      <c r="B85" s="63" t="s">
        <v>109</v>
      </c>
      <c r="C85" s="1038" t="s">
        <v>97</v>
      </c>
      <c r="D85" s="7" t="s">
        <v>22</v>
      </c>
      <c r="E85" s="1038" t="s">
        <v>98</v>
      </c>
      <c r="F85" s="7" t="s">
        <v>22</v>
      </c>
      <c r="G85" s="8" t="s">
        <v>99</v>
      </c>
      <c r="H85" s="72" t="s">
        <v>101</v>
      </c>
      <c r="I85" s="73" t="s">
        <v>134</v>
      </c>
      <c r="J85" s="79"/>
      <c r="K85" s="75">
        <f>SUM(K86:K89)</f>
        <v>291064400</v>
      </c>
      <c r="L85" s="79"/>
      <c r="M85" s="75">
        <f>SUM(M86:M89)</f>
        <v>291064400</v>
      </c>
      <c r="N85" s="79"/>
      <c r="O85" s="75">
        <f>SUM(O86:O89)</f>
        <v>291064400</v>
      </c>
      <c r="P85" s="79"/>
      <c r="Q85" s="76">
        <f>SUM(Q86:Q89)</f>
        <v>291064400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2:28" s="92" customFormat="1" ht="30.6" x14ac:dyDescent="0.2">
      <c r="B86" s="85"/>
      <c r="C86" s="1038"/>
      <c r="D86" s="86"/>
      <c r="E86" s="1038"/>
      <c r="F86" s="87" t="s">
        <v>27</v>
      </c>
      <c r="G86" s="88" t="s">
        <v>100</v>
      </c>
      <c r="H86" s="13" t="s">
        <v>102</v>
      </c>
      <c r="I86" s="21" t="s">
        <v>124</v>
      </c>
      <c r="J86" s="89" t="s">
        <v>176</v>
      </c>
      <c r="K86" s="90">
        <v>121862500</v>
      </c>
      <c r="L86" s="89" t="s">
        <v>176</v>
      </c>
      <c r="M86" s="90">
        <v>121862500</v>
      </c>
      <c r="N86" s="89" t="s">
        <v>176</v>
      </c>
      <c r="O86" s="90">
        <v>121862500</v>
      </c>
      <c r="P86" s="89" t="s">
        <v>176</v>
      </c>
      <c r="Q86" s="132">
        <v>121862500</v>
      </c>
      <c r="R86" s="91"/>
      <c r="S86" s="91"/>
    </row>
    <row r="87" spans="2:28" s="95" customFormat="1" ht="20.399999999999999" x14ac:dyDescent="0.3">
      <c r="B87" s="93"/>
      <c r="C87" s="88"/>
      <c r="D87" s="94"/>
      <c r="E87" s="151"/>
      <c r="F87" s="87" t="s">
        <v>31</v>
      </c>
      <c r="G87" s="140" t="s">
        <v>217</v>
      </c>
      <c r="H87" s="13" t="s">
        <v>103</v>
      </c>
      <c r="I87" s="21" t="s">
        <v>125</v>
      </c>
      <c r="J87" s="89" t="s">
        <v>128</v>
      </c>
      <c r="K87" s="90">
        <v>124238500</v>
      </c>
      <c r="L87" s="89" t="s">
        <v>128</v>
      </c>
      <c r="M87" s="90">
        <v>124238500</v>
      </c>
      <c r="N87" s="89" t="s">
        <v>128</v>
      </c>
      <c r="O87" s="90">
        <v>124238500</v>
      </c>
      <c r="P87" s="89" t="s">
        <v>128</v>
      </c>
      <c r="Q87" s="132">
        <v>124238500</v>
      </c>
      <c r="R87" s="91"/>
      <c r="S87" s="91"/>
    </row>
    <row r="88" spans="2:28" s="92" customFormat="1" ht="20.399999999999999" x14ac:dyDescent="0.2">
      <c r="B88" s="85"/>
      <c r="C88" s="96"/>
      <c r="D88" s="86"/>
      <c r="E88" s="96"/>
      <c r="F88" s="87" t="s">
        <v>34</v>
      </c>
      <c r="G88" s="151" t="s">
        <v>218</v>
      </c>
      <c r="H88" s="13" t="s">
        <v>104</v>
      </c>
      <c r="I88" s="21" t="s">
        <v>126</v>
      </c>
      <c r="J88" s="89" t="s">
        <v>128</v>
      </c>
      <c r="K88" s="90">
        <v>22204200</v>
      </c>
      <c r="L88" s="89" t="s">
        <v>128</v>
      </c>
      <c r="M88" s="90">
        <v>22204200</v>
      </c>
      <c r="N88" s="89" t="s">
        <v>128</v>
      </c>
      <c r="O88" s="90">
        <v>22204200</v>
      </c>
      <c r="P88" s="89" t="s">
        <v>128</v>
      </c>
      <c r="Q88" s="132">
        <v>22204200</v>
      </c>
      <c r="R88" s="91"/>
      <c r="S88" s="91"/>
    </row>
    <row r="89" spans="2:28" s="91" customFormat="1" ht="20.399999999999999" x14ac:dyDescent="0.3">
      <c r="B89" s="85"/>
      <c r="C89" s="96"/>
      <c r="D89" s="97"/>
      <c r="E89" s="98"/>
      <c r="F89" s="87"/>
      <c r="H89" s="9" t="s">
        <v>105</v>
      </c>
      <c r="I89" s="46" t="s">
        <v>127</v>
      </c>
      <c r="J89" s="99" t="s">
        <v>129</v>
      </c>
      <c r="K89" s="100">
        <v>22759200</v>
      </c>
      <c r="L89" s="99" t="s">
        <v>129</v>
      </c>
      <c r="M89" s="100">
        <v>22759200</v>
      </c>
      <c r="N89" s="99" t="s">
        <v>129</v>
      </c>
      <c r="O89" s="100">
        <v>22759200</v>
      </c>
      <c r="P89" s="99" t="s">
        <v>129</v>
      </c>
      <c r="Q89" s="121">
        <v>22759200</v>
      </c>
    </row>
    <row r="90" spans="2:28" s="3" customFormat="1" ht="30.6" x14ac:dyDescent="0.3">
      <c r="B90" s="6"/>
      <c r="C90" s="8"/>
      <c r="D90" s="30"/>
      <c r="E90" s="8"/>
      <c r="F90" s="7"/>
      <c r="G90" s="30"/>
      <c r="H90" s="66" t="s">
        <v>106</v>
      </c>
      <c r="I90" s="67" t="s">
        <v>219</v>
      </c>
      <c r="J90" s="71">
        <v>1</v>
      </c>
      <c r="K90" s="68">
        <f>SUM(K91)</f>
        <v>87490000</v>
      </c>
      <c r="L90" s="71">
        <v>1</v>
      </c>
      <c r="M90" s="68">
        <f>SUM(M91)</f>
        <v>87490000</v>
      </c>
      <c r="N90" s="71">
        <v>1</v>
      </c>
      <c r="O90" s="68">
        <f>SUM(O91)</f>
        <v>87490000</v>
      </c>
      <c r="P90" s="71">
        <v>1</v>
      </c>
      <c r="Q90" s="69">
        <f>SUM(Q91)</f>
        <v>87490000</v>
      </c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2:28" s="91" customFormat="1" ht="27.75" customHeight="1" thickBot="1" x14ac:dyDescent="0.35">
      <c r="B91" s="101"/>
      <c r="C91" s="102"/>
      <c r="D91" s="103"/>
      <c r="E91" s="102"/>
      <c r="F91" s="103"/>
      <c r="G91" s="104"/>
      <c r="H91" s="60" t="s">
        <v>107</v>
      </c>
      <c r="I91" s="105" t="s">
        <v>130</v>
      </c>
      <c r="J91" s="106" t="s">
        <v>129</v>
      </c>
      <c r="K91" s="107">
        <v>87490000</v>
      </c>
      <c r="L91" s="106" t="s">
        <v>129</v>
      </c>
      <c r="M91" s="107">
        <v>87490000</v>
      </c>
      <c r="N91" s="106" t="s">
        <v>129</v>
      </c>
      <c r="O91" s="107">
        <v>87490000</v>
      </c>
      <c r="P91" s="106" t="s">
        <v>129</v>
      </c>
      <c r="Q91" s="141">
        <v>87490000</v>
      </c>
    </row>
    <row r="92" spans="2:28" x14ac:dyDescent="0.2"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5" spans="2:28" x14ac:dyDescent="0.2">
      <c r="K95" s="3" t="s">
        <v>268</v>
      </c>
      <c r="L95" s="3"/>
    </row>
    <row r="96" spans="2:28" x14ac:dyDescent="0.2">
      <c r="L96" s="3"/>
    </row>
    <row r="97" spans="11:12" x14ac:dyDescent="0.2">
      <c r="K97" s="3" t="s">
        <v>269</v>
      </c>
      <c r="L97" s="3"/>
    </row>
    <row r="98" spans="11:12" x14ac:dyDescent="0.2">
      <c r="K98" s="3" t="s">
        <v>179</v>
      </c>
      <c r="L98" s="3"/>
    </row>
    <row r="99" spans="11:12" x14ac:dyDescent="0.2">
      <c r="L99" s="3"/>
    </row>
    <row r="100" spans="11:12" x14ac:dyDescent="0.2">
      <c r="L100" s="3"/>
    </row>
    <row r="101" spans="11:12" x14ac:dyDescent="0.2">
      <c r="L101" s="3"/>
    </row>
    <row r="102" spans="11:12" x14ac:dyDescent="0.2">
      <c r="L102" s="3"/>
    </row>
    <row r="103" spans="11:12" x14ac:dyDescent="0.2">
      <c r="K103" s="130" t="s">
        <v>270</v>
      </c>
      <c r="L103" s="3"/>
    </row>
    <row r="104" spans="11:12" x14ac:dyDescent="0.2">
      <c r="K104" s="3" t="s">
        <v>271</v>
      </c>
      <c r="L104" s="3"/>
    </row>
    <row r="105" spans="11:12" x14ac:dyDescent="0.2">
      <c r="K105" s="3" t="s">
        <v>272</v>
      </c>
      <c r="L105" s="3"/>
    </row>
  </sheetData>
  <mergeCells count="29">
    <mergeCell ref="B1:Q1"/>
    <mergeCell ref="B2:Q2"/>
    <mergeCell ref="B3:Q3"/>
    <mergeCell ref="B5:C8"/>
    <mergeCell ref="D5:E8"/>
    <mergeCell ref="F5:G8"/>
    <mergeCell ref="H5:H8"/>
    <mergeCell ref="I5:I8"/>
    <mergeCell ref="J5:Q5"/>
    <mergeCell ref="J6:K6"/>
    <mergeCell ref="L6:M6"/>
    <mergeCell ref="N6:O6"/>
    <mergeCell ref="P6:Q6"/>
    <mergeCell ref="J7:J8"/>
    <mergeCell ref="K7:K8"/>
    <mergeCell ref="L7:L8"/>
    <mergeCell ref="C85:C86"/>
    <mergeCell ref="E85:E86"/>
    <mergeCell ref="Q7:Q8"/>
    <mergeCell ref="B9:C9"/>
    <mergeCell ref="D9:E9"/>
    <mergeCell ref="F9:G9"/>
    <mergeCell ref="C34:C36"/>
    <mergeCell ref="E34:E36"/>
    <mergeCell ref="M7:M8"/>
    <mergeCell ref="N7:N8"/>
    <mergeCell ref="O7:O8"/>
    <mergeCell ref="P7:P8"/>
    <mergeCell ref="E39:E41"/>
  </mergeCells>
  <pageMargins left="0.27" right="0.3125" top="0.42" bottom="0.5" header="0.3" footer="0.3"/>
  <pageSetup paperSize="5" scale="61" orientation="landscape" horizontalDpi="4294967293" verticalDpi="1200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F148"/>
  <sheetViews>
    <sheetView zoomScale="55" zoomScaleNormal="55" zoomScalePageLayoutView="50" workbookViewId="0">
      <pane ySplit="1236" topLeftCell="A16" activePane="bottomLeft"/>
      <selection activeCell="H1" sqref="A1:XFD1048576"/>
      <selection pane="bottomLeft" activeCell="K18" sqref="K18"/>
    </sheetView>
  </sheetViews>
  <sheetFormatPr defaultColWidth="9.109375" defaultRowHeight="15" x14ac:dyDescent="0.25"/>
  <cols>
    <col min="1" max="1" width="2.109375" style="152" customWidth="1"/>
    <col min="2" max="2" width="3.6640625" style="152" customWidth="1"/>
    <col min="3" max="3" width="30.5546875" style="152" customWidth="1"/>
    <col min="4" max="4" width="3" style="152" customWidth="1"/>
    <col min="5" max="5" width="40.109375" style="152" customWidth="1"/>
    <col min="6" max="6" width="4.109375" style="157" customWidth="1"/>
    <col min="7" max="7" width="35.33203125" style="152" customWidth="1"/>
    <col min="8" max="8" width="3.109375" style="152" customWidth="1"/>
    <col min="9" max="9" width="35.88671875" style="152" customWidth="1"/>
    <col min="10" max="10" width="2.21875" style="152" customWidth="1"/>
    <col min="11" max="11" width="28.33203125" style="152" customWidth="1"/>
    <col min="12" max="12" width="15.109375" style="152" customWidth="1"/>
    <col min="13" max="13" width="14.109375" style="152" customWidth="1"/>
    <col min="14" max="14" width="15.77734375" style="152" customWidth="1"/>
    <col min="15" max="15" width="13.21875" style="152" customWidth="1"/>
    <col min="16" max="16" width="18.44140625" style="152" customWidth="1"/>
    <col min="17" max="17" width="15.21875" style="152" customWidth="1"/>
    <col min="18" max="18" width="18.109375" style="152" customWidth="1"/>
    <col min="19" max="19" width="12.5546875" style="152" customWidth="1"/>
    <col min="20" max="20" width="18.44140625" style="152" customWidth="1"/>
    <col min="21" max="21" width="14.88671875" style="152" customWidth="1"/>
    <col min="22" max="22" width="18.77734375" style="152" customWidth="1"/>
    <col min="23" max="26" width="9.109375" style="152"/>
    <col min="27" max="27" width="36.5546875" style="152" customWidth="1"/>
    <col min="28" max="16384" width="9.109375" style="152"/>
  </cols>
  <sheetData>
    <row r="1" spans="1:110" ht="17.399999999999999" x14ac:dyDescent="0.3">
      <c r="B1" s="930" t="s">
        <v>776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</row>
    <row r="2" spans="1:110" ht="17.399999999999999" x14ac:dyDescent="0.3">
      <c r="B2" s="930" t="s">
        <v>178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</row>
    <row r="3" spans="1:110" ht="17.399999999999999" x14ac:dyDescent="0.3">
      <c r="B3" s="478"/>
      <c r="C3" s="478"/>
      <c r="D3" s="478"/>
      <c r="E3" s="478"/>
      <c r="F3" s="478"/>
      <c r="G3" s="478"/>
      <c r="H3" s="478"/>
    </row>
    <row r="4" spans="1:110" ht="16.2" thickBot="1" x14ac:dyDescent="0.35">
      <c r="B4" s="956"/>
      <c r="C4" s="956"/>
      <c r="D4" s="956"/>
      <c r="E4" s="956"/>
      <c r="F4" s="956"/>
      <c r="G4" s="956"/>
      <c r="H4" s="223"/>
    </row>
    <row r="5" spans="1:110" s="513" customFormat="1" ht="14.4" customHeight="1" x14ac:dyDescent="0.25">
      <c r="A5" s="512"/>
      <c r="B5" s="1073" t="s">
        <v>108</v>
      </c>
      <c r="C5" s="976"/>
      <c r="D5" s="1076" t="s">
        <v>770</v>
      </c>
      <c r="E5" s="976"/>
      <c r="F5" s="975" t="s">
        <v>177</v>
      </c>
      <c r="G5" s="976"/>
      <c r="H5" s="982" t="s">
        <v>0</v>
      </c>
      <c r="I5" s="983"/>
      <c r="J5" s="975" t="s">
        <v>645</v>
      </c>
      <c r="K5" s="976"/>
      <c r="L5" s="989" t="s">
        <v>646</v>
      </c>
      <c r="M5" s="1081" t="s">
        <v>181</v>
      </c>
      <c r="N5" s="1082"/>
      <c r="O5" s="1082"/>
      <c r="P5" s="1082"/>
      <c r="Q5" s="1082"/>
      <c r="R5" s="1082"/>
      <c r="S5" s="1082"/>
      <c r="T5" s="1083"/>
      <c r="U5" s="975" t="s">
        <v>775</v>
      </c>
      <c r="V5" s="1070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  <c r="BW5" s="512"/>
      <c r="BX5" s="512"/>
      <c r="BY5" s="512"/>
      <c r="BZ5" s="512"/>
      <c r="CA5" s="512"/>
      <c r="CB5" s="512"/>
      <c r="CC5" s="512"/>
      <c r="CD5" s="512"/>
      <c r="CE5" s="512"/>
      <c r="CF5" s="512"/>
      <c r="CG5" s="512"/>
      <c r="CH5" s="512"/>
      <c r="CI5" s="512"/>
      <c r="CJ5" s="512"/>
      <c r="CK5" s="512"/>
      <c r="CL5" s="512"/>
      <c r="CM5" s="512"/>
      <c r="CN5" s="512"/>
      <c r="CO5" s="512"/>
      <c r="CP5" s="512"/>
      <c r="CQ5" s="512"/>
      <c r="CR5" s="512"/>
      <c r="CS5" s="512"/>
      <c r="CT5" s="512"/>
      <c r="CU5" s="512"/>
      <c r="CV5" s="512"/>
      <c r="CW5" s="512"/>
      <c r="CX5" s="512"/>
      <c r="CY5" s="512"/>
      <c r="CZ5" s="512"/>
      <c r="DA5" s="512"/>
      <c r="DB5" s="512"/>
      <c r="DC5" s="512"/>
      <c r="DD5" s="512"/>
      <c r="DE5" s="512"/>
      <c r="DF5" s="512"/>
    </row>
    <row r="6" spans="1:110" s="513" customFormat="1" ht="13.8" x14ac:dyDescent="0.25">
      <c r="A6" s="512"/>
      <c r="B6" s="1074"/>
      <c r="C6" s="978"/>
      <c r="D6" s="1077"/>
      <c r="E6" s="978"/>
      <c r="F6" s="977"/>
      <c r="G6" s="978"/>
      <c r="H6" s="984"/>
      <c r="I6" s="985"/>
      <c r="J6" s="977"/>
      <c r="K6" s="978"/>
      <c r="L6" s="990"/>
      <c r="M6" s="1078" t="s">
        <v>771</v>
      </c>
      <c r="N6" s="1079"/>
      <c r="O6" s="1080" t="s">
        <v>772</v>
      </c>
      <c r="P6" s="1079"/>
      <c r="Q6" s="1080" t="s">
        <v>773</v>
      </c>
      <c r="R6" s="1079"/>
      <c r="S6" s="1080" t="s">
        <v>774</v>
      </c>
      <c r="T6" s="1079"/>
      <c r="U6" s="1071"/>
      <c r="V6" s="107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  <c r="DA6" s="512"/>
      <c r="DB6" s="512"/>
      <c r="DC6" s="512"/>
      <c r="DD6" s="512"/>
      <c r="DE6" s="512"/>
      <c r="DF6" s="512"/>
    </row>
    <row r="7" spans="1:110" s="513" customFormat="1" ht="13.8" x14ac:dyDescent="0.25">
      <c r="A7" s="512"/>
      <c r="B7" s="1074"/>
      <c r="C7" s="978"/>
      <c r="D7" s="1077"/>
      <c r="E7" s="978"/>
      <c r="F7" s="977"/>
      <c r="G7" s="978"/>
      <c r="H7" s="984"/>
      <c r="I7" s="985"/>
      <c r="J7" s="977"/>
      <c r="K7" s="978"/>
      <c r="L7" s="990"/>
      <c r="M7" s="1084" t="s">
        <v>2</v>
      </c>
      <c r="N7" s="1068" t="s">
        <v>3</v>
      </c>
      <c r="O7" s="1086" t="s">
        <v>2</v>
      </c>
      <c r="P7" s="1068" t="s">
        <v>3</v>
      </c>
      <c r="Q7" s="1088" t="s">
        <v>2</v>
      </c>
      <c r="R7" s="1068" t="s">
        <v>3</v>
      </c>
      <c r="S7" s="1088" t="s">
        <v>2</v>
      </c>
      <c r="T7" s="1068" t="s">
        <v>3</v>
      </c>
      <c r="U7" s="1067" t="s">
        <v>2</v>
      </c>
      <c r="V7" s="1068" t="s">
        <v>3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</row>
    <row r="8" spans="1:110" s="514" customFormat="1" ht="13.8" x14ac:dyDescent="0.25">
      <c r="A8" s="512"/>
      <c r="B8" s="1075"/>
      <c r="C8" s="980"/>
      <c r="D8" s="1071"/>
      <c r="E8" s="980"/>
      <c r="F8" s="979"/>
      <c r="G8" s="980"/>
      <c r="H8" s="986"/>
      <c r="I8" s="987"/>
      <c r="J8" s="979"/>
      <c r="K8" s="980"/>
      <c r="L8" s="991"/>
      <c r="M8" s="1085"/>
      <c r="N8" s="1069"/>
      <c r="O8" s="1087"/>
      <c r="P8" s="1069"/>
      <c r="Q8" s="1089"/>
      <c r="R8" s="1069"/>
      <c r="S8" s="1089"/>
      <c r="T8" s="1069"/>
      <c r="U8" s="985"/>
      <c r="V8" s="1069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</row>
    <row r="9" spans="1:110" s="515" customFormat="1" ht="13.8" x14ac:dyDescent="0.25">
      <c r="B9" s="1090" t="s">
        <v>4</v>
      </c>
      <c r="C9" s="981"/>
      <c r="D9" s="988"/>
      <c r="E9" s="981"/>
      <c r="F9" s="973" t="s">
        <v>6</v>
      </c>
      <c r="G9" s="981"/>
      <c r="H9" s="988"/>
      <c r="I9" s="981"/>
      <c r="J9" s="973" t="s">
        <v>8</v>
      </c>
      <c r="K9" s="981"/>
      <c r="L9" s="516" t="s">
        <v>9</v>
      </c>
      <c r="M9" s="973" t="s">
        <v>10</v>
      </c>
      <c r="N9" s="974"/>
      <c r="O9" s="1090" t="s">
        <v>11</v>
      </c>
      <c r="P9" s="974"/>
      <c r="Q9" s="1090" t="s">
        <v>12</v>
      </c>
      <c r="R9" s="974"/>
      <c r="S9" s="1090" t="s">
        <v>13</v>
      </c>
      <c r="T9" s="974"/>
      <c r="U9" s="988" t="s">
        <v>14</v>
      </c>
      <c r="V9" s="974"/>
    </row>
    <row r="10" spans="1:110" s="530" customFormat="1" ht="39.6" x14ac:dyDescent="0.25">
      <c r="B10" s="531" t="s">
        <v>647</v>
      </c>
      <c r="C10" s="768" t="s">
        <v>311</v>
      </c>
      <c r="D10" s="658" t="s">
        <v>24</v>
      </c>
      <c r="E10" s="534" t="s">
        <v>283</v>
      </c>
      <c r="F10" s="660" t="s">
        <v>111</v>
      </c>
      <c r="G10" s="536" t="s">
        <v>282</v>
      </c>
      <c r="H10" s="1091" t="s">
        <v>314</v>
      </c>
      <c r="I10" s="1092"/>
      <c r="J10" s="670"/>
      <c r="K10" s="671" t="s">
        <v>651</v>
      </c>
      <c r="L10" s="664"/>
      <c r="M10" s="769"/>
      <c r="N10" s="770"/>
      <c r="O10" s="771"/>
      <c r="P10" s="772"/>
      <c r="Q10" s="771"/>
      <c r="R10" s="772"/>
      <c r="S10" s="771"/>
      <c r="T10" s="772"/>
      <c r="U10" s="773"/>
      <c r="V10" s="772"/>
    </row>
    <row r="11" spans="1:110" s="530" customFormat="1" ht="39.6" x14ac:dyDescent="0.25">
      <c r="B11" s="539"/>
      <c r="C11" s="768"/>
      <c r="D11" s="541"/>
      <c r="E11" s="542"/>
      <c r="F11" s="535"/>
      <c r="G11" s="543"/>
      <c r="H11" s="544" t="s">
        <v>24</v>
      </c>
      <c r="I11" s="579" t="s">
        <v>867</v>
      </c>
      <c r="J11" s="540"/>
      <c r="K11" s="774" t="s">
        <v>868</v>
      </c>
      <c r="L11" s="538" t="s">
        <v>316</v>
      </c>
      <c r="M11" s="775" t="s">
        <v>118</v>
      </c>
      <c r="N11" s="776">
        <f>P11</f>
        <v>77585825</v>
      </c>
      <c r="O11" s="777" t="s">
        <v>118</v>
      </c>
      <c r="P11" s="778">
        <f>R11</f>
        <v>77585825</v>
      </c>
      <c r="Q11" s="777" t="s">
        <v>118</v>
      </c>
      <c r="R11" s="778">
        <f t="shared" ref="R11:R30" si="0">T11</f>
        <v>77585825</v>
      </c>
      <c r="S11" s="777" t="s">
        <v>118</v>
      </c>
      <c r="T11" s="778">
        <f>V11/4</f>
        <v>77585825</v>
      </c>
      <c r="U11" s="779" t="s">
        <v>118</v>
      </c>
      <c r="V11" s="778">
        <v>310343300</v>
      </c>
    </row>
    <row r="12" spans="1:110" s="530" customFormat="1" ht="66" x14ac:dyDescent="0.25">
      <c r="B12" s="539"/>
      <c r="C12" s="768"/>
      <c r="D12" s="541"/>
      <c r="E12" s="542"/>
      <c r="F12" s="535"/>
      <c r="G12" s="543"/>
      <c r="H12" s="544" t="s">
        <v>119</v>
      </c>
      <c r="I12" s="578" t="s">
        <v>869</v>
      </c>
      <c r="J12" s="540"/>
      <c r="K12" s="754" t="s">
        <v>870</v>
      </c>
      <c r="L12" s="538" t="s">
        <v>316</v>
      </c>
      <c r="M12" s="780" t="s">
        <v>316</v>
      </c>
      <c r="N12" s="781" t="s">
        <v>316</v>
      </c>
      <c r="O12" s="782" t="s">
        <v>316</v>
      </c>
      <c r="P12" s="781" t="s">
        <v>316</v>
      </c>
      <c r="Q12" s="763" t="s">
        <v>321</v>
      </c>
      <c r="R12" s="764">
        <f t="shared" si="0"/>
        <v>283021000</v>
      </c>
      <c r="S12" s="763" t="s">
        <v>321</v>
      </c>
      <c r="T12" s="764">
        <f>V12/2</f>
        <v>283021000</v>
      </c>
      <c r="U12" s="765" t="s">
        <v>321</v>
      </c>
      <c r="V12" s="762">
        <v>566042000</v>
      </c>
    </row>
    <row r="13" spans="1:110" s="530" customFormat="1" ht="39.6" x14ac:dyDescent="0.25">
      <c r="B13" s="539"/>
      <c r="C13" s="768"/>
      <c r="D13" s="541"/>
      <c r="E13" s="542"/>
      <c r="F13" s="535"/>
      <c r="G13" s="543"/>
      <c r="H13" s="544" t="s">
        <v>120</v>
      </c>
      <c r="I13" s="578" t="s">
        <v>790</v>
      </c>
      <c r="J13" s="540"/>
      <c r="K13" s="760" t="s">
        <v>766</v>
      </c>
      <c r="L13" s="538" t="s">
        <v>316</v>
      </c>
      <c r="M13" s="780" t="s">
        <v>316</v>
      </c>
      <c r="N13" s="781" t="s">
        <v>316</v>
      </c>
      <c r="O13" s="782" t="s">
        <v>316</v>
      </c>
      <c r="P13" s="781" t="s">
        <v>316</v>
      </c>
      <c r="Q13" s="763">
        <v>1</v>
      </c>
      <c r="R13" s="764">
        <f t="shared" si="0"/>
        <v>177700000</v>
      </c>
      <c r="S13" s="763">
        <v>1</v>
      </c>
      <c r="T13" s="764">
        <f>V13/2</f>
        <v>177700000</v>
      </c>
      <c r="U13" s="765">
        <v>1</v>
      </c>
      <c r="V13" s="764">
        <v>355400000</v>
      </c>
    </row>
    <row r="14" spans="1:110" s="530" customFormat="1" ht="45.6" customHeight="1" x14ac:dyDescent="0.25">
      <c r="B14" s="539"/>
      <c r="C14" s="768"/>
      <c r="D14" s="541"/>
      <c r="E14" s="542"/>
      <c r="F14" s="535"/>
      <c r="G14" s="543"/>
      <c r="H14" s="544" t="s">
        <v>121</v>
      </c>
      <c r="I14" s="578" t="s">
        <v>791</v>
      </c>
      <c r="J14" s="540"/>
      <c r="K14" s="760" t="s">
        <v>766</v>
      </c>
      <c r="L14" s="538" t="s">
        <v>316</v>
      </c>
      <c r="M14" s="780" t="s">
        <v>316</v>
      </c>
      <c r="N14" s="781" t="s">
        <v>316</v>
      </c>
      <c r="O14" s="782" t="s">
        <v>316</v>
      </c>
      <c r="P14" s="781" t="s">
        <v>316</v>
      </c>
      <c r="Q14" s="763">
        <v>1</v>
      </c>
      <c r="R14" s="764">
        <f t="shared" si="0"/>
        <v>180450000</v>
      </c>
      <c r="S14" s="763">
        <v>1</v>
      </c>
      <c r="T14" s="764">
        <f>V14/2</f>
        <v>180450000</v>
      </c>
      <c r="U14" s="765">
        <v>1</v>
      </c>
      <c r="V14" s="764">
        <v>360900000</v>
      </c>
    </row>
    <row r="15" spans="1:110" s="530" customFormat="1" ht="26.4" x14ac:dyDescent="0.25">
      <c r="B15" s="539"/>
      <c r="C15" s="768"/>
      <c r="D15" s="541"/>
      <c r="E15" s="542"/>
      <c r="F15" s="535"/>
      <c r="G15" s="543"/>
      <c r="H15" s="544" t="s">
        <v>326</v>
      </c>
      <c r="I15" s="578" t="s">
        <v>327</v>
      </c>
      <c r="J15" s="540"/>
      <c r="K15" s="760" t="s">
        <v>765</v>
      </c>
      <c r="L15" s="538" t="s">
        <v>316</v>
      </c>
      <c r="M15" s="780" t="s">
        <v>316</v>
      </c>
      <c r="N15" s="781" t="s">
        <v>316</v>
      </c>
      <c r="O15" s="782" t="s">
        <v>316</v>
      </c>
      <c r="P15" s="781" t="s">
        <v>316</v>
      </c>
      <c r="Q15" s="763">
        <v>0.05</v>
      </c>
      <c r="R15" s="764">
        <f t="shared" si="0"/>
        <v>348600000</v>
      </c>
      <c r="S15" s="763">
        <v>0.05</v>
      </c>
      <c r="T15" s="764">
        <f>V15/2</f>
        <v>348600000</v>
      </c>
      <c r="U15" s="765">
        <v>0.05</v>
      </c>
      <c r="V15" s="764">
        <v>697200000</v>
      </c>
    </row>
    <row r="16" spans="1:110" s="530" customFormat="1" ht="26.4" x14ac:dyDescent="0.25">
      <c r="B16" s="539"/>
      <c r="C16" s="768"/>
      <c r="D16" s="541"/>
      <c r="E16" s="542"/>
      <c r="F16" s="535"/>
      <c r="G16" s="543"/>
      <c r="H16" s="544" t="s">
        <v>329</v>
      </c>
      <c r="I16" s="578" t="s">
        <v>792</v>
      </c>
      <c r="J16" s="540"/>
      <c r="K16" s="760" t="s">
        <v>765</v>
      </c>
      <c r="L16" s="538" t="s">
        <v>316</v>
      </c>
      <c r="M16" s="780" t="s">
        <v>316</v>
      </c>
      <c r="N16" s="781" t="s">
        <v>316</v>
      </c>
      <c r="O16" s="782" t="s">
        <v>316</v>
      </c>
      <c r="P16" s="781" t="s">
        <v>316</v>
      </c>
      <c r="Q16" s="763">
        <v>0.05</v>
      </c>
      <c r="R16" s="764">
        <f t="shared" si="0"/>
        <v>205700000</v>
      </c>
      <c r="S16" s="763">
        <v>0.05</v>
      </c>
      <c r="T16" s="764">
        <f>V16/2</f>
        <v>205700000</v>
      </c>
      <c r="U16" s="765">
        <v>0.05</v>
      </c>
      <c r="V16" s="764">
        <v>411400000</v>
      </c>
    </row>
    <row r="17" spans="2:22" s="530" customFormat="1" ht="26.4" x14ac:dyDescent="0.25">
      <c r="B17" s="539"/>
      <c r="C17" s="768"/>
      <c r="D17" s="541"/>
      <c r="E17" s="542"/>
      <c r="F17" s="535"/>
      <c r="G17" s="543"/>
      <c r="H17" s="544" t="s">
        <v>331</v>
      </c>
      <c r="I17" s="578" t="s">
        <v>332</v>
      </c>
      <c r="J17" s="540"/>
      <c r="K17" s="760" t="s">
        <v>764</v>
      </c>
      <c r="L17" s="538" t="s">
        <v>316</v>
      </c>
      <c r="M17" s="761" t="s">
        <v>334</v>
      </c>
      <c r="N17" s="762">
        <f>P17</f>
        <v>238387375</v>
      </c>
      <c r="O17" s="763" t="s">
        <v>334</v>
      </c>
      <c r="P17" s="764">
        <f>R17</f>
        <v>238387375</v>
      </c>
      <c r="Q17" s="783" t="s">
        <v>334</v>
      </c>
      <c r="R17" s="764">
        <f t="shared" si="0"/>
        <v>238387375</v>
      </c>
      <c r="S17" s="783" t="s">
        <v>334</v>
      </c>
      <c r="T17" s="764">
        <f>V17/4</f>
        <v>238387375</v>
      </c>
      <c r="U17" s="784" t="s">
        <v>334</v>
      </c>
      <c r="V17" s="764">
        <v>953549500</v>
      </c>
    </row>
    <row r="18" spans="2:22" s="530" customFormat="1" ht="79.2" x14ac:dyDescent="0.25">
      <c r="B18" s="539"/>
      <c r="C18" s="768"/>
      <c r="D18" s="541"/>
      <c r="E18" s="542"/>
      <c r="F18" s="535"/>
      <c r="G18" s="543"/>
      <c r="H18" s="544" t="s">
        <v>335</v>
      </c>
      <c r="I18" s="760" t="s">
        <v>336</v>
      </c>
      <c r="J18" s="540"/>
      <c r="K18" s="785" t="s">
        <v>763</v>
      </c>
      <c r="L18" s="538" t="s">
        <v>316</v>
      </c>
      <c r="M18" s="761" t="s">
        <v>338</v>
      </c>
      <c r="N18" s="762">
        <f>P18</f>
        <v>1092533925</v>
      </c>
      <c r="O18" s="763" t="s">
        <v>338</v>
      </c>
      <c r="P18" s="762">
        <f>R18</f>
        <v>1092533925</v>
      </c>
      <c r="Q18" s="763" t="s">
        <v>338</v>
      </c>
      <c r="R18" s="762">
        <f t="shared" si="0"/>
        <v>1092533925</v>
      </c>
      <c r="S18" s="763" t="s">
        <v>338</v>
      </c>
      <c r="T18" s="762">
        <f>V18/4</f>
        <v>1092533925</v>
      </c>
      <c r="U18" s="765" t="s">
        <v>338</v>
      </c>
      <c r="V18" s="762">
        <v>4370135700</v>
      </c>
    </row>
    <row r="19" spans="2:22" s="530" customFormat="1" ht="26.4" x14ac:dyDescent="0.25">
      <c r="B19" s="539"/>
      <c r="C19" s="768"/>
      <c r="D19" s="541"/>
      <c r="E19" s="542"/>
      <c r="F19" s="535"/>
      <c r="G19" s="543"/>
      <c r="H19" s="544" t="s">
        <v>339</v>
      </c>
      <c r="I19" s="578" t="s">
        <v>794</v>
      </c>
      <c r="J19" s="540"/>
      <c r="K19" s="760" t="s">
        <v>762</v>
      </c>
      <c r="L19" s="538" t="s">
        <v>316</v>
      </c>
      <c r="M19" s="780" t="s">
        <v>316</v>
      </c>
      <c r="N19" s="781" t="s">
        <v>316</v>
      </c>
      <c r="O19" s="782" t="s">
        <v>316</v>
      </c>
      <c r="P19" s="781" t="s">
        <v>316</v>
      </c>
      <c r="Q19" s="786" t="s">
        <v>866</v>
      </c>
      <c r="R19" s="758">
        <f t="shared" si="0"/>
        <v>442700000</v>
      </c>
      <c r="S19" s="786" t="s">
        <v>866</v>
      </c>
      <c r="T19" s="758">
        <f t="shared" ref="T19:T29" si="1">V19/2</f>
        <v>442700000</v>
      </c>
      <c r="U19" s="787" t="s">
        <v>866</v>
      </c>
      <c r="V19" s="764">
        <v>885400000</v>
      </c>
    </row>
    <row r="20" spans="2:22" s="530" customFormat="1" ht="26.4" x14ac:dyDescent="0.25">
      <c r="B20" s="539"/>
      <c r="C20" s="768"/>
      <c r="D20" s="541"/>
      <c r="E20" s="542"/>
      <c r="F20" s="535"/>
      <c r="G20" s="543"/>
      <c r="H20" s="544" t="s">
        <v>346</v>
      </c>
      <c r="I20" s="578" t="s">
        <v>795</v>
      </c>
      <c r="J20" s="540"/>
      <c r="K20" s="760" t="s">
        <v>762</v>
      </c>
      <c r="L20" s="538" t="s">
        <v>316</v>
      </c>
      <c r="M20" s="780" t="s">
        <v>316</v>
      </c>
      <c r="N20" s="781" t="s">
        <v>316</v>
      </c>
      <c r="O20" s="782" t="s">
        <v>316</v>
      </c>
      <c r="P20" s="781" t="s">
        <v>316</v>
      </c>
      <c r="Q20" s="786" t="s">
        <v>866</v>
      </c>
      <c r="R20" s="758">
        <f t="shared" si="0"/>
        <v>299275000</v>
      </c>
      <c r="S20" s="786" t="s">
        <v>866</v>
      </c>
      <c r="T20" s="758">
        <f t="shared" si="1"/>
        <v>299275000</v>
      </c>
      <c r="U20" s="787" t="s">
        <v>866</v>
      </c>
      <c r="V20" s="758">
        <v>598550000</v>
      </c>
    </row>
    <row r="21" spans="2:22" s="530" customFormat="1" ht="26.4" x14ac:dyDescent="0.25">
      <c r="B21" s="539"/>
      <c r="C21" s="768"/>
      <c r="D21" s="541"/>
      <c r="E21" s="542"/>
      <c r="F21" s="535"/>
      <c r="G21" s="543"/>
      <c r="H21" s="544" t="s">
        <v>350</v>
      </c>
      <c r="I21" s="578" t="s">
        <v>796</v>
      </c>
      <c r="J21" s="540"/>
      <c r="K21" s="760" t="s">
        <v>762</v>
      </c>
      <c r="L21" s="538" t="s">
        <v>316</v>
      </c>
      <c r="M21" s="780" t="s">
        <v>316</v>
      </c>
      <c r="N21" s="781" t="s">
        <v>316</v>
      </c>
      <c r="O21" s="782" t="s">
        <v>316</v>
      </c>
      <c r="P21" s="781" t="s">
        <v>316</v>
      </c>
      <c r="Q21" s="786" t="s">
        <v>866</v>
      </c>
      <c r="R21" s="758">
        <f t="shared" si="0"/>
        <v>299125000</v>
      </c>
      <c r="S21" s="786" t="s">
        <v>866</v>
      </c>
      <c r="T21" s="758">
        <f t="shared" si="1"/>
        <v>299125000</v>
      </c>
      <c r="U21" s="787" t="s">
        <v>866</v>
      </c>
      <c r="V21" s="758">
        <v>598250000</v>
      </c>
    </row>
    <row r="22" spans="2:22" s="530" customFormat="1" ht="26.4" x14ac:dyDescent="0.25">
      <c r="B22" s="539"/>
      <c r="C22" s="768"/>
      <c r="D22" s="541"/>
      <c r="E22" s="542"/>
      <c r="F22" s="535"/>
      <c r="G22" s="543"/>
      <c r="H22" s="544" t="s">
        <v>356</v>
      </c>
      <c r="I22" s="578" t="s">
        <v>793</v>
      </c>
      <c r="J22" s="540"/>
      <c r="K22" s="760" t="s">
        <v>762</v>
      </c>
      <c r="L22" s="538" t="s">
        <v>316</v>
      </c>
      <c r="M22" s="780" t="s">
        <v>316</v>
      </c>
      <c r="N22" s="781" t="s">
        <v>316</v>
      </c>
      <c r="O22" s="782" t="s">
        <v>316</v>
      </c>
      <c r="P22" s="781" t="s">
        <v>316</v>
      </c>
      <c r="Q22" s="786" t="s">
        <v>866</v>
      </c>
      <c r="R22" s="758">
        <f t="shared" si="0"/>
        <v>299475000</v>
      </c>
      <c r="S22" s="786" t="s">
        <v>866</v>
      </c>
      <c r="T22" s="758">
        <f t="shared" si="1"/>
        <v>299475000</v>
      </c>
      <c r="U22" s="787" t="s">
        <v>866</v>
      </c>
      <c r="V22" s="758">
        <v>598950000</v>
      </c>
    </row>
    <row r="23" spans="2:22" s="530" customFormat="1" ht="26.4" x14ac:dyDescent="0.25">
      <c r="B23" s="539"/>
      <c r="C23" s="768"/>
      <c r="D23" s="541"/>
      <c r="E23" s="542"/>
      <c r="F23" s="535"/>
      <c r="G23" s="543"/>
      <c r="H23" s="544" t="s">
        <v>359</v>
      </c>
      <c r="I23" s="578" t="s">
        <v>797</v>
      </c>
      <c r="J23" s="540"/>
      <c r="K23" s="760" t="s">
        <v>762</v>
      </c>
      <c r="L23" s="538" t="s">
        <v>316</v>
      </c>
      <c r="M23" s="780" t="s">
        <v>316</v>
      </c>
      <c r="N23" s="781" t="s">
        <v>316</v>
      </c>
      <c r="O23" s="782" t="s">
        <v>316</v>
      </c>
      <c r="P23" s="781" t="s">
        <v>316</v>
      </c>
      <c r="Q23" s="786" t="s">
        <v>866</v>
      </c>
      <c r="R23" s="758">
        <f t="shared" si="0"/>
        <v>799075000</v>
      </c>
      <c r="S23" s="786" t="s">
        <v>866</v>
      </c>
      <c r="T23" s="758">
        <f t="shared" si="1"/>
        <v>799075000</v>
      </c>
      <c r="U23" s="787" t="s">
        <v>866</v>
      </c>
      <c r="V23" s="758">
        <v>1598150000</v>
      </c>
    </row>
    <row r="24" spans="2:22" s="530" customFormat="1" ht="26.4" x14ac:dyDescent="0.25">
      <c r="B24" s="539"/>
      <c r="C24" s="768"/>
      <c r="D24" s="541"/>
      <c r="E24" s="542"/>
      <c r="F24" s="535"/>
      <c r="G24" s="543"/>
      <c r="H24" s="544" t="s">
        <v>361</v>
      </c>
      <c r="I24" s="578" t="s">
        <v>798</v>
      </c>
      <c r="J24" s="540"/>
      <c r="K24" s="760" t="s">
        <v>762</v>
      </c>
      <c r="L24" s="538" t="s">
        <v>316</v>
      </c>
      <c r="M24" s="780" t="s">
        <v>316</v>
      </c>
      <c r="N24" s="781" t="s">
        <v>316</v>
      </c>
      <c r="O24" s="782" t="s">
        <v>316</v>
      </c>
      <c r="P24" s="781" t="s">
        <v>316</v>
      </c>
      <c r="Q24" s="786" t="s">
        <v>866</v>
      </c>
      <c r="R24" s="758">
        <f t="shared" si="0"/>
        <v>299050000</v>
      </c>
      <c r="S24" s="786" t="s">
        <v>866</v>
      </c>
      <c r="T24" s="758">
        <f t="shared" si="1"/>
        <v>299050000</v>
      </c>
      <c r="U24" s="787" t="s">
        <v>866</v>
      </c>
      <c r="V24" s="758">
        <v>598100000</v>
      </c>
    </row>
    <row r="25" spans="2:22" s="530" customFormat="1" ht="26.4" x14ac:dyDescent="0.25">
      <c r="B25" s="539"/>
      <c r="C25" s="768"/>
      <c r="D25" s="541"/>
      <c r="E25" s="542"/>
      <c r="F25" s="535"/>
      <c r="G25" s="543"/>
      <c r="H25" s="544" t="s">
        <v>363</v>
      </c>
      <c r="I25" s="578" t="s">
        <v>799</v>
      </c>
      <c r="J25" s="540"/>
      <c r="K25" s="760" t="s">
        <v>762</v>
      </c>
      <c r="L25" s="538" t="s">
        <v>316</v>
      </c>
      <c r="M25" s="780" t="s">
        <v>316</v>
      </c>
      <c r="N25" s="781" t="s">
        <v>316</v>
      </c>
      <c r="O25" s="782" t="s">
        <v>316</v>
      </c>
      <c r="P25" s="781" t="s">
        <v>316</v>
      </c>
      <c r="Q25" s="786" t="s">
        <v>866</v>
      </c>
      <c r="R25" s="758">
        <f t="shared" si="0"/>
        <v>998825000</v>
      </c>
      <c r="S25" s="786" t="s">
        <v>866</v>
      </c>
      <c r="T25" s="758">
        <f t="shared" si="1"/>
        <v>998825000</v>
      </c>
      <c r="U25" s="787" t="s">
        <v>866</v>
      </c>
      <c r="V25" s="758">
        <v>1997650000</v>
      </c>
    </row>
    <row r="26" spans="2:22" s="530" customFormat="1" ht="26.4" x14ac:dyDescent="0.25">
      <c r="B26" s="539"/>
      <c r="C26" s="768"/>
      <c r="D26" s="541"/>
      <c r="E26" s="542"/>
      <c r="F26" s="535"/>
      <c r="G26" s="543"/>
      <c r="H26" s="544" t="s">
        <v>365</v>
      </c>
      <c r="I26" s="578" t="s">
        <v>800</v>
      </c>
      <c r="J26" s="540"/>
      <c r="K26" s="760" t="s">
        <v>762</v>
      </c>
      <c r="L26" s="538" t="s">
        <v>316</v>
      </c>
      <c r="M26" s="780" t="s">
        <v>316</v>
      </c>
      <c r="N26" s="781" t="s">
        <v>316</v>
      </c>
      <c r="O26" s="782" t="s">
        <v>316</v>
      </c>
      <c r="P26" s="781" t="s">
        <v>316</v>
      </c>
      <c r="Q26" s="786" t="s">
        <v>866</v>
      </c>
      <c r="R26" s="758">
        <f t="shared" si="0"/>
        <v>299050000</v>
      </c>
      <c r="S26" s="786" t="s">
        <v>866</v>
      </c>
      <c r="T26" s="758">
        <f t="shared" si="1"/>
        <v>299050000</v>
      </c>
      <c r="U26" s="787" t="s">
        <v>866</v>
      </c>
      <c r="V26" s="758">
        <v>598100000</v>
      </c>
    </row>
    <row r="27" spans="2:22" s="530" customFormat="1" ht="26.4" x14ac:dyDescent="0.25">
      <c r="B27" s="539"/>
      <c r="C27" s="768"/>
      <c r="D27" s="541"/>
      <c r="E27" s="542"/>
      <c r="F27" s="535"/>
      <c r="G27" s="543"/>
      <c r="H27" s="544" t="s">
        <v>367</v>
      </c>
      <c r="I27" s="578" t="s">
        <v>801</v>
      </c>
      <c r="J27" s="540"/>
      <c r="K27" s="760" t="s">
        <v>762</v>
      </c>
      <c r="L27" s="538" t="s">
        <v>316</v>
      </c>
      <c r="M27" s="780" t="s">
        <v>316</v>
      </c>
      <c r="N27" s="781" t="s">
        <v>316</v>
      </c>
      <c r="O27" s="782" t="s">
        <v>316</v>
      </c>
      <c r="P27" s="781" t="s">
        <v>316</v>
      </c>
      <c r="Q27" s="786" t="s">
        <v>866</v>
      </c>
      <c r="R27" s="758">
        <f t="shared" si="0"/>
        <v>299075000</v>
      </c>
      <c r="S27" s="786" t="s">
        <v>866</v>
      </c>
      <c r="T27" s="758">
        <f t="shared" si="1"/>
        <v>299075000</v>
      </c>
      <c r="U27" s="787" t="s">
        <v>866</v>
      </c>
      <c r="V27" s="758">
        <v>598150000</v>
      </c>
    </row>
    <row r="28" spans="2:22" s="530" customFormat="1" ht="26.4" x14ac:dyDescent="0.25">
      <c r="B28" s="539"/>
      <c r="C28" s="768"/>
      <c r="D28" s="541"/>
      <c r="E28" s="542"/>
      <c r="F28" s="535"/>
      <c r="G28" s="543"/>
      <c r="H28" s="544" t="s">
        <v>369</v>
      </c>
      <c r="I28" s="578" t="s">
        <v>802</v>
      </c>
      <c r="J28" s="540"/>
      <c r="K28" s="760" t="s">
        <v>762</v>
      </c>
      <c r="L28" s="538" t="s">
        <v>316</v>
      </c>
      <c r="M28" s="780" t="s">
        <v>316</v>
      </c>
      <c r="N28" s="781" t="s">
        <v>316</v>
      </c>
      <c r="O28" s="782" t="s">
        <v>316</v>
      </c>
      <c r="P28" s="781" t="s">
        <v>316</v>
      </c>
      <c r="Q28" s="786" t="s">
        <v>866</v>
      </c>
      <c r="R28" s="758">
        <f t="shared" si="0"/>
        <v>299275000</v>
      </c>
      <c r="S28" s="786" t="s">
        <v>866</v>
      </c>
      <c r="T28" s="758">
        <f t="shared" si="1"/>
        <v>299275000</v>
      </c>
      <c r="U28" s="787" t="s">
        <v>866</v>
      </c>
      <c r="V28" s="758">
        <v>598550000</v>
      </c>
    </row>
    <row r="29" spans="2:22" s="530" customFormat="1" ht="26.4" x14ac:dyDescent="0.25">
      <c r="B29" s="539"/>
      <c r="C29" s="768"/>
      <c r="D29" s="541"/>
      <c r="E29" s="542"/>
      <c r="F29" s="535"/>
      <c r="G29" s="543"/>
      <c r="H29" s="544" t="s">
        <v>371</v>
      </c>
      <c r="I29" s="578" t="s">
        <v>803</v>
      </c>
      <c r="J29" s="540"/>
      <c r="K29" s="760" t="s">
        <v>762</v>
      </c>
      <c r="L29" s="538" t="s">
        <v>316</v>
      </c>
      <c r="M29" s="780" t="s">
        <v>316</v>
      </c>
      <c r="N29" s="781" t="s">
        <v>316</v>
      </c>
      <c r="O29" s="782" t="s">
        <v>316</v>
      </c>
      <c r="P29" s="781" t="s">
        <v>316</v>
      </c>
      <c r="Q29" s="786" t="s">
        <v>866</v>
      </c>
      <c r="R29" s="758">
        <f t="shared" si="0"/>
        <v>303051500</v>
      </c>
      <c r="S29" s="786" t="s">
        <v>866</v>
      </c>
      <c r="T29" s="758">
        <f t="shared" si="1"/>
        <v>303051500</v>
      </c>
      <c r="U29" s="787" t="s">
        <v>866</v>
      </c>
      <c r="V29" s="758">
        <v>606103000</v>
      </c>
    </row>
    <row r="30" spans="2:22" s="530" customFormat="1" ht="52.8" x14ac:dyDescent="0.25">
      <c r="B30" s="539"/>
      <c r="C30" s="768"/>
      <c r="D30" s="541"/>
      <c r="E30" s="542"/>
      <c r="F30" s="535"/>
      <c r="G30" s="543"/>
      <c r="H30" s="544" t="s">
        <v>373</v>
      </c>
      <c r="I30" s="578" t="s">
        <v>347</v>
      </c>
      <c r="J30" s="540"/>
      <c r="K30" s="754" t="s">
        <v>761</v>
      </c>
      <c r="L30" s="538" t="s">
        <v>316</v>
      </c>
      <c r="M30" s="761" t="s">
        <v>592</v>
      </c>
      <c r="N30" s="762">
        <f>P30</f>
        <v>5968762500</v>
      </c>
      <c r="O30" s="786" t="s">
        <v>349</v>
      </c>
      <c r="P30" s="756">
        <f>R30</f>
        <v>5968762500</v>
      </c>
      <c r="Q30" s="786" t="s">
        <v>349</v>
      </c>
      <c r="R30" s="756">
        <f t="shared" si="0"/>
        <v>5968762500</v>
      </c>
      <c r="S30" s="786" t="s">
        <v>349</v>
      </c>
      <c r="T30" s="756">
        <f>V30/4</f>
        <v>5968762500</v>
      </c>
      <c r="U30" s="787" t="s">
        <v>349</v>
      </c>
      <c r="V30" s="756">
        <v>23875050000</v>
      </c>
    </row>
    <row r="31" spans="2:22" s="530" customFormat="1" ht="26.4" x14ac:dyDescent="0.25">
      <c r="B31" s="539"/>
      <c r="C31" s="768"/>
      <c r="D31" s="541"/>
      <c r="E31" s="542"/>
      <c r="F31" s="535"/>
      <c r="G31" s="543"/>
      <c r="H31" s="544" t="s">
        <v>375</v>
      </c>
      <c r="I31" s="578" t="s">
        <v>351</v>
      </c>
      <c r="J31" s="540"/>
      <c r="K31" s="754" t="s">
        <v>760</v>
      </c>
      <c r="L31" s="538" t="s">
        <v>316</v>
      </c>
      <c r="M31" s="780" t="s">
        <v>316</v>
      </c>
      <c r="N31" s="781" t="s">
        <v>316</v>
      </c>
      <c r="O31" s="782" t="s">
        <v>316</v>
      </c>
      <c r="P31" s="781" t="s">
        <v>316</v>
      </c>
      <c r="Q31" s="788" t="s">
        <v>865</v>
      </c>
      <c r="R31" s="789">
        <f t="shared" ref="R31:R43" si="2">T31/2</f>
        <v>1896755000</v>
      </c>
      <c r="S31" s="790" t="s">
        <v>865</v>
      </c>
      <c r="T31" s="789">
        <f t="shared" ref="T31:T43" si="3">V31/2</f>
        <v>3793510000</v>
      </c>
      <c r="U31" s="765" t="s">
        <v>355</v>
      </c>
      <c r="V31" s="764">
        <v>7587020000</v>
      </c>
    </row>
    <row r="32" spans="2:22" s="530" customFormat="1" ht="26.4" x14ac:dyDescent="0.25">
      <c r="B32" s="539"/>
      <c r="C32" s="768"/>
      <c r="D32" s="541"/>
      <c r="E32" s="542"/>
      <c r="F32" s="535"/>
      <c r="G32" s="543"/>
      <c r="H32" s="544" t="s">
        <v>377</v>
      </c>
      <c r="I32" s="578" t="s">
        <v>357</v>
      </c>
      <c r="J32" s="540"/>
      <c r="K32" s="754" t="s">
        <v>760</v>
      </c>
      <c r="L32" s="538" t="s">
        <v>316</v>
      </c>
      <c r="M32" s="780" t="s">
        <v>316</v>
      </c>
      <c r="N32" s="781" t="s">
        <v>316</v>
      </c>
      <c r="O32" s="782" t="s">
        <v>316</v>
      </c>
      <c r="P32" s="781" t="s">
        <v>316</v>
      </c>
      <c r="Q32" s="788" t="s">
        <v>865</v>
      </c>
      <c r="R32" s="789">
        <f t="shared" si="2"/>
        <v>176647500</v>
      </c>
      <c r="S32" s="790" t="s">
        <v>865</v>
      </c>
      <c r="T32" s="789">
        <f t="shared" si="3"/>
        <v>353295000</v>
      </c>
      <c r="U32" s="765" t="s">
        <v>355</v>
      </c>
      <c r="V32" s="764">
        <v>706590000</v>
      </c>
    </row>
    <row r="33" spans="2:22" s="530" customFormat="1" ht="26.4" x14ac:dyDescent="0.25">
      <c r="B33" s="539"/>
      <c r="C33" s="768"/>
      <c r="D33" s="541"/>
      <c r="E33" s="542"/>
      <c r="F33" s="535"/>
      <c r="G33" s="543"/>
      <c r="H33" s="544" t="s">
        <v>457</v>
      </c>
      <c r="I33" s="578" t="s">
        <v>360</v>
      </c>
      <c r="J33" s="540"/>
      <c r="K33" s="754" t="s">
        <v>760</v>
      </c>
      <c r="L33" s="538" t="s">
        <v>316</v>
      </c>
      <c r="M33" s="780" t="s">
        <v>316</v>
      </c>
      <c r="N33" s="781" t="s">
        <v>316</v>
      </c>
      <c r="O33" s="782" t="s">
        <v>316</v>
      </c>
      <c r="P33" s="781" t="s">
        <v>316</v>
      </c>
      <c r="Q33" s="788" t="s">
        <v>865</v>
      </c>
      <c r="R33" s="789">
        <f t="shared" si="2"/>
        <v>314397500</v>
      </c>
      <c r="S33" s="790" t="s">
        <v>865</v>
      </c>
      <c r="T33" s="789">
        <f t="shared" si="3"/>
        <v>628795000</v>
      </c>
      <c r="U33" s="765" t="s">
        <v>355</v>
      </c>
      <c r="V33" s="764">
        <v>1257590000</v>
      </c>
    </row>
    <row r="34" spans="2:22" s="530" customFormat="1" ht="26.4" x14ac:dyDescent="0.25">
      <c r="B34" s="539"/>
      <c r="C34" s="768"/>
      <c r="D34" s="541"/>
      <c r="E34" s="542"/>
      <c r="F34" s="535"/>
      <c r="G34" s="543"/>
      <c r="H34" s="544" t="s">
        <v>459</v>
      </c>
      <c r="I34" s="578" t="s">
        <v>362</v>
      </c>
      <c r="J34" s="540"/>
      <c r="K34" s="754" t="s">
        <v>760</v>
      </c>
      <c r="L34" s="538" t="s">
        <v>316</v>
      </c>
      <c r="M34" s="780" t="s">
        <v>316</v>
      </c>
      <c r="N34" s="781" t="s">
        <v>316</v>
      </c>
      <c r="O34" s="782" t="s">
        <v>316</v>
      </c>
      <c r="P34" s="781" t="s">
        <v>316</v>
      </c>
      <c r="Q34" s="788" t="s">
        <v>865</v>
      </c>
      <c r="R34" s="789">
        <f t="shared" si="2"/>
        <v>202397500</v>
      </c>
      <c r="S34" s="790" t="s">
        <v>865</v>
      </c>
      <c r="T34" s="789">
        <f t="shared" si="3"/>
        <v>404795000</v>
      </c>
      <c r="U34" s="765" t="s">
        <v>355</v>
      </c>
      <c r="V34" s="764">
        <v>809590000</v>
      </c>
    </row>
    <row r="35" spans="2:22" s="530" customFormat="1" ht="26.4" x14ac:dyDescent="0.25">
      <c r="B35" s="539"/>
      <c r="C35" s="768"/>
      <c r="D35" s="541"/>
      <c r="E35" s="542"/>
      <c r="F35" s="535"/>
      <c r="G35" s="543"/>
      <c r="H35" s="544" t="s">
        <v>462</v>
      </c>
      <c r="I35" s="578" t="s">
        <v>364</v>
      </c>
      <c r="J35" s="540"/>
      <c r="K35" s="754" t="s">
        <v>760</v>
      </c>
      <c r="L35" s="538" t="s">
        <v>316</v>
      </c>
      <c r="M35" s="780" t="s">
        <v>316</v>
      </c>
      <c r="N35" s="781" t="s">
        <v>316</v>
      </c>
      <c r="O35" s="782" t="s">
        <v>316</v>
      </c>
      <c r="P35" s="781" t="s">
        <v>316</v>
      </c>
      <c r="Q35" s="788" t="s">
        <v>865</v>
      </c>
      <c r="R35" s="789">
        <f t="shared" si="2"/>
        <v>419725000</v>
      </c>
      <c r="S35" s="790" t="s">
        <v>865</v>
      </c>
      <c r="T35" s="789">
        <f t="shared" si="3"/>
        <v>839450000</v>
      </c>
      <c r="U35" s="765" t="s">
        <v>355</v>
      </c>
      <c r="V35" s="764">
        <v>1678900000</v>
      </c>
    </row>
    <row r="36" spans="2:22" s="530" customFormat="1" ht="26.4" x14ac:dyDescent="0.25">
      <c r="B36" s="539"/>
      <c r="C36" s="768"/>
      <c r="D36" s="541"/>
      <c r="E36" s="542"/>
      <c r="F36" s="535"/>
      <c r="G36" s="543"/>
      <c r="H36" s="544" t="s">
        <v>464</v>
      </c>
      <c r="I36" s="578" t="s">
        <v>366</v>
      </c>
      <c r="J36" s="540"/>
      <c r="K36" s="754" t="s">
        <v>760</v>
      </c>
      <c r="L36" s="538" t="s">
        <v>316</v>
      </c>
      <c r="M36" s="780" t="s">
        <v>316</v>
      </c>
      <c r="N36" s="781" t="s">
        <v>316</v>
      </c>
      <c r="O36" s="782" t="s">
        <v>316</v>
      </c>
      <c r="P36" s="781" t="s">
        <v>316</v>
      </c>
      <c r="Q36" s="788" t="s">
        <v>865</v>
      </c>
      <c r="R36" s="789">
        <f t="shared" si="2"/>
        <v>176022500</v>
      </c>
      <c r="S36" s="790" t="s">
        <v>865</v>
      </c>
      <c r="T36" s="789">
        <f t="shared" si="3"/>
        <v>352045000</v>
      </c>
      <c r="U36" s="765" t="s">
        <v>355</v>
      </c>
      <c r="V36" s="756">
        <v>704090000</v>
      </c>
    </row>
    <row r="37" spans="2:22" s="530" customFormat="1" ht="26.4" x14ac:dyDescent="0.25">
      <c r="B37" s="539"/>
      <c r="C37" s="768"/>
      <c r="D37" s="541"/>
      <c r="E37" s="542"/>
      <c r="F37" s="535"/>
      <c r="G37" s="543"/>
      <c r="H37" s="544" t="s">
        <v>466</v>
      </c>
      <c r="I37" s="578" t="s">
        <v>368</v>
      </c>
      <c r="J37" s="540"/>
      <c r="K37" s="754" t="s">
        <v>760</v>
      </c>
      <c r="L37" s="538" t="s">
        <v>316</v>
      </c>
      <c r="M37" s="780" t="s">
        <v>316</v>
      </c>
      <c r="N37" s="781" t="s">
        <v>316</v>
      </c>
      <c r="O37" s="782" t="s">
        <v>316</v>
      </c>
      <c r="P37" s="781" t="s">
        <v>316</v>
      </c>
      <c r="Q37" s="788" t="s">
        <v>865</v>
      </c>
      <c r="R37" s="789">
        <f t="shared" si="2"/>
        <v>314225000</v>
      </c>
      <c r="S37" s="790" t="s">
        <v>865</v>
      </c>
      <c r="T37" s="789">
        <f t="shared" si="3"/>
        <v>628450000</v>
      </c>
      <c r="U37" s="765" t="s">
        <v>355</v>
      </c>
      <c r="V37" s="764">
        <v>1256900000</v>
      </c>
    </row>
    <row r="38" spans="2:22" s="530" customFormat="1" ht="26.4" x14ac:dyDescent="0.25">
      <c r="B38" s="539"/>
      <c r="C38" s="768"/>
      <c r="D38" s="541"/>
      <c r="E38" s="542"/>
      <c r="F38" s="535"/>
      <c r="G38" s="543"/>
      <c r="H38" s="544" t="s">
        <v>468</v>
      </c>
      <c r="I38" s="578" t="s">
        <v>370</v>
      </c>
      <c r="J38" s="540"/>
      <c r="K38" s="754" t="s">
        <v>760</v>
      </c>
      <c r="L38" s="538" t="s">
        <v>316</v>
      </c>
      <c r="M38" s="780" t="s">
        <v>316</v>
      </c>
      <c r="N38" s="781" t="s">
        <v>316</v>
      </c>
      <c r="O38" s="782" t="s">
        <v>316</v>
      </c>
      <c r="P38" s="781" t="s">
        <v>316</v>
      </c>
      <c r="Q38" s="788" t="s">
        <v>865</v>
      </c>
      <c r="R38" s="789">
        <f t="shared" si="2"/>
        <v>101350000</v>
      </c>
      <c r="S38" s="790" t="s">
        <v>865</v>
      </c>
      <c r="T38" s="789">
        <f t="shared" si="3"/>
        <v>202700000</v>
      </c>
      <c r="U38" s="765" t="s">
        <v>355</v>
      </c>
      <c r="V38" s="764">
        <v>405400000</v>
      </c>
    </row>
    <row r="39" spans="2:22" s="530" customFormat="1" ht="26.4" x14ac:dyDescent="0.25">
      <c r="B39" s="539"/>
      <c r="C39" s="768"/>
      <c r="D39" s="541"/>
      <c r="E39" s="542"/>
      <c r="F39" s="535"/>
      <c r="G39" s="543"/>
      <c r="H39" s="544" t="s">
        <v>807</v>
      </c>
      <c r="I39" s="578" t="s">
        <v>372</v>
      </c>
      <c r="J39" s="540"/>
      <c r="K39" s="754" t="s">
        <v>760</v>
      </c>
      <c r="L39" s="538" t="s">
        <v>316</v>
      </c>
      <c r="M39" s="780" t="s">
        <v>316</v>
      </c>
      <c r="N39" s="781" t="s">
        <v>316</v>
      </c>
      <c r="O39" s="782" t="s">
        <v>316</v>
      </c>
      <c r="P39" s="781" t="s">
        <v>316</v>
      </c>
      <c r="Q39" s="788" t="s">
        <v>865</v>
      </c>
      <c r="R39" s="789">
        <f t="shared" si="2"/>
        <v>427100000</v>
      </c>
      <c r="S39" s="790" t="s">
        <v>865</v>
      </c>
      <c r="T39" s="789">
        <f t="shared" si="3"/>
        <v>854200000</v>
      </c>
      <c r="U39" s="765" t="s">
        <v>355</v>
      </c>
      <c r="V39" s="756">
        <v>1708400000</v>
      </c>
    </row>
    <row r="40" spans="2:22" s="530" customFormat="1" ht="26.4" x14ac:dyDescent="0.25">
      <c r="B40" s="539"/>
      <c r="C40" s="768"/>
      <c r="D40" s="541"/>
      <c r="E40" s="542"/>
      <c r="F40" s="535"/>
      <c r="G40" s="543"/>
      <c r="H40" s="544" t="s">
        <v>808</v>
      </c>
      <c r="I40" s="578" t="s">
        <v>374</v>
      </c>
      <c r="J40" s="540"/>
      <c r="K40" s="754" t="s">
        <v>760</v>
      </c>
      <c r="L40" s="538" t="s">
        <v>316</v>
      </c>
      <c r="M40" s="780" t="s">
        <v>316</v>
      </c>
      <c r="N40" s="781" t="s">
        <v>316</v>
      </c>
      <c r="O40" s="782" t="s">
        <v>316</v>
      </c>
      <c r="P40" s="781" t="s">
        <v>316</v>
      </c>
      <c r="Q40" s="788" t="s">
        <v>865</v>
      </c>
      <c r="R40" s="789">
        <f t="shared" si="2"/>
        <v>172522500</v>
      </c>
      <c r="S40" s="790" t="s">
        <v>865</v>
      </c>
      <c r="T40" s="789">
        <f t="shared" si="3"/>
        <v>345045000</v>
      </c>
      <c r="U40" s="765" t="s">
        <v>355</v>
      </c>
      <c r="V40" s="756">
        <v>690090000</v>
      </c>
    </row>
    <row r="41" spans="2:22" s="530" customFormat="1" ht="26.4" x14ac:dyDescent="0.25">
      <c r="B41" s="539"/>
      <c r="C41" s="768"/>
      <c r="D41" s="541"/>
      <c r="E41" s="542"/>
      <c r="F41" s="535"/>
      <c r="G41" s="543"/>
      <c r="H41" s="544" t="s">
        <v>809</v>
      </c>
      <c r="I41" s="577" t="s">
        <v>376</v>
      </c>
      <c r="J41" s="540"/>
      <c r="K41" s="754" t="s">
        <v>760</v>
      </c>
      <c r="L41" s="538" t="s">
        <v>316</v>
      </c>
      <c r="M41" s="780" t="s">
        <v>316</v>
      </c>
      <c r="N41" s="781" t="s">
        <v>316</v>
      </c>
      <c r="O41" s="782" t="s">
        <v>316</v>
      </c>
      <c r="P41" s="781" t="s">
        <v>316</v>
      </c>
      <c r="Q41" s="788" t="s">
        <v>865</v>
      </c>
      <c r="R41" s="789">
        <f t="shared" si="2"/>
        <v>191522500</v>
      </c>
      <c r="S41" s="790" t="s">
        <v>865</v>
      </c>
      <c r="T41" s="789">
        <f t="shared" si="3"/>
        <v>383045000</v>
      </c>
      <c r="U41" s="787" t="s">
        <v>355</v>
      </c>
      <c r="V41" s="756">
        <v>766090000</v>
      </c>
    </row>
    <row r="42" spans="2:22" s="530" customFormat="1" ht="26.4" x14ac:dyDescent="0.25">
      <c r="B42" s="539"/>
      <c r="C42" s="768"/>
      <c r="D42" s="541"/>
      <c r="E42" s="542"/>
      <c r="F42" s="535"/>
      <c r="G42" s="543"/>
      <c r="H42" s="544" t="s">
        <v>810</v>
      </c>
      <c r="I42" s="578" t="s">
        <v>804</v>
      </c>
      <c r="J42" s="540"/>
      <c r="K42" s="754" t="s">
        <v>760</v>
      </c>
      <c r="L42" s="538" t="s">
        <v>316</v>
      </c>
      <c r="M42" s="780" t="s">
        <v>316</v>
      </c>
      <c r="N42" s="781" t="s">
        <v>316</v>
      </c>
      <c r="O42" s="782" t="s">
        <v>316</v>
      </c>
      <c r="P42" s="781" t="s">
        <v>316</v>
      </c>
      <c r="Q42" s="788" t="s">
        <v>865</v>
      </c>
      <c r="R42" s="789">
        <f t="shared" si="2"/>
        <v>348225000</v>
      </c>
      <c r="S42" s="790" t="s">
        <v>865</v>
      </c>
      <c r="T42" s="789">
        <f t="shared" si="3"/>
        <v>696450000</v>
      </c>
      <c r="U42" s="787" t="s">
        <v>355</v>
      </c>
      <c r="V42" s="789">
        <v>1392900000</v>
      </c>
    </row>
    <row r="43" spans="2:22" s="530" customFormat="1" ht="26.4" x14ac:dyDescent="0.25">
      <c r="B43" s="539"/>
      <c r="C43" s="768"/>
      <c r="D43" s="541"/>
      <c r="E43" s="542"/>
      <c r="F43" s="535"/>
      <c r="G43" s="543"/>
      <c r="H43" s="544" t="s">
        <v>811</v>
      </c>
      <c r="I43" s="578" t="s">
        <v>805</v>
      </c>
      <c r="J43" s="540"/>
      <c r="K43" s="754" t="s">
        <v>760</v>
      </c>
      <c r="L43" s="538" t="s">
        <v>316</v>
      </c>
      <c r="M43" s="780" t="s">
        <v>316</v>
      </c>
      <c r="N43" s="781" t="s">
        <v>316</v>
      </c>
      <c r="O43" s="782" t="s">
        <v>316</v>
      </c>
      <c r="P43" s="781" t="s">
        <v>316</v>
      </c>
      <c r="Q43" s="788" t="s">
        <v>865</v>
      </c>
      <c r="R43" s="789">
        <f t="shared" si="2"/>
        <v>783725000</v>
      </c>
      <c r="S43" s="790" t="s">
        <v>865</v>
      </c>
      <c r="T43" s="789">
        <f t="shared" si="3"/>
        <v>1567450000</v>
      </c>
      <c r="U43" s="787" t="s">
        <v>355</v>
      </c>
      <c r="V43" s="789">
        <v>3134900000</v>
      </c>
    </row>
    <row r="44" spans="2:22" s="530" customFormat="1" ht="26.4" x14ac:dyDescent="0.25">
      <c r="B44" s="539"/>
      <c r="C44" s="768"/>
      <c r="D44" s="541"/>
      <c r="E44" s="542"/>
      <c r="F44" s="535"/>
      <c r="G44" s="543"/>
      <c r="H44" s="544" t="s">
        <v>812</v>
      </c>
      <c r="I44" s="768" t="s">
        <v>806</v>
      </c>
      <c r="J44" s="540"/>
      <c r="K44" s="791" t="s">
        <v>759</v>
      </c>
      <c r="L44" s="538" t="s">
        <v>316</v>
      </c>
      <c r="M44" s="755" t="s">
        <v>380</v>
      </c>
      <c r="N44" s="789">
        <f>P44</f>
        <v>348750000</v>
      </c>
      <c r="O44" s="790" t="s">
        <v>380</v>
      </c>
      <c r="P44" s="789">
        <f>R44</f>
        <v>348750000</v>
      </c>
      <c r="Q44" s="790" t="s">
        <v>380</v>
      </c>
      <c r="R44" s="789">
        <f>T44</f>
        <v>348750000</v>
      </c>
      <c r="S44" s="790" t="s">
        <v>380</v>
      </c>
      <c r="T44" s="789">
        <f>V44/4</f>
        <v>348750000</v>
      </c>
      <c r="U44" s="792" t="s">
        <v>380</v>
      </c>
      <c r="V44" s="789">
        <v>1395000000</v>
      </c>
    </row>
    <row r="45" spans="2:22" s="530" customFormat="1" ht="13.2" x14ac:dyDescent="0.25">
      <c r="B45" s="539"/>
      <c r="C45" s="768"/>
      <c r="D45" s="541"/>
      <c r="E45" s="542"/>
      <c r="F45" s="535"/>
      <c r="G45" s="556"/>
      <c r="J45" s="540"/>
      <c r="K45" s="557"/>
      <c r="M45" s="547"/>
      <c r="N45" s="548"/>
      <c r="O45" s="705"/>
      <c r="P45" s="548"/>
      <c r="Q45" s="705"/>
      <c r="R45" s="548"/>
      <c r="S45" s="705"/>
      <c r="T45" s="548"/>
      <c r="U45" s="557"/>
      <c r="V45" s="548"/>
    </row>
    <row r="46" spans="2:22" s="530" customFormat="1" ht="39.6" x14ac:dyDescent="0.25">
      <c r="B46" s="539"/>
      <c r="C46" s="768"/>
      <c r="D46" s="541"/>
      <c r="E46" s="542"/>
      <c r="F46" s="535"/>
      <c r="G46" s="556"/>
      <c r="H46" s="1093" t="s">
        <v>62</v>
      </c>
      <c r="I46" s="1094"/>
      <c r="J46" s="662"/>
      <c r="K46" s="663" t="s">
        <v>652</v>
      </c>
      <c r="L46" s="664"/>
      <c r="M46" s="665"/>
      <c r="N46" s="666"/>
      <c r="O46" s="706"/>
      <c r="P46" s="666"/>
      <c r="Q46" s="706"/>
      <c r="R46" s="666"/>
      <c r="S46" s="706"/>
      <c r="T46" s="666"/>
      <c r="U46" s="681"/>
      <c r="V46" s="666"/>
    </row>
    <row r="47" spans="2:22" s="530" customFormat="1" ht="52.8" x14ac:dyDescent="0.25">
      <c r="B47" s="539"/>
      <c r="C47" s="768"/>
      <c r="D47" s="541"/>
      <c r="E47" s="542"/>
      <c r="F47" s="535"/>
      <c r="G47" s="556"/>
      <c r="H47" s="549" t="s">
        <v>24</v>
      </c>
      <c r="I47" s="577" t="s">
        <v>402</v>
      </c>
      <c r="J47" s="540"/>
      <c r="K47" s="754" t="s">
        <v>745</v>
      </c>
      <c r="L47" s="538" t="s">
        <v>316</v>
      </c>
      <c r="M47" s="755" t="s">
        <v>193</v>
      </c>
      <c r="N47" s="756">
        <f>P47</f>
        <v>567675000</v>
      </c>
      <c r="O47" s="786" t="s">
        <v>193</v>
      </c>
      <c r="P47" s="756">
        <f>R47</f>
        <v>567675000</v>
      </c>
      <c r="Q47" s="786" t="s">
        <v>193</v>
      </c>
      <c r="R47" s="756">
        <f>T47</f>
        <v>567675000</v>
      </c>
      <c r="S47" s="786" t="s">
        <v>193</v>
      </c>
      <c r="T47" s="756">
        <f>V47/4</f>
        <v>567675000</v>
      </c>
      <c r="U47" s="787" t="s">
        <v>193</v>
      </c>
      <c r="V47" s="756">
        <v>2270700000</v>
      </c>
    </row>
    <row r="48" spans="2:22" s="530" customFormat="1" ht="39.6" x14ac:dyDescent="0.25">
      <c r="B48" s="539"/>
      <c r="C48" s="768"/>
      <c r="D48" s="541"/>
      <c r="E48" s="542"/>
      <c r="F48" s="535"/>
      <c r="G48" s="556"/>
      <c r="H48" s="549" t="s">
        <v>119</v>
      </c>
      <c r="I48" s="578" t="s">
        <v>404</v>
      </c>
      <c r="J48" s="540"/>
      <c r="K48" s="760" t="s">
        <v>744</v>
      </c>
      <c r="L48" s="538" t="s">
        <v>316</v>
      </c>
      <c r="M48" s="761" t="s">
        <v>118</v>
      </c>
      <c r="N48" s="762">
        <f>P48</f>
        <v>15483100</v>
      </c>
      <c r="O48" s="763" t="s">
        <v>118</v>
      </c>
      <c r="P48" s="764">
        <f>R48</f>
        <v>15483100</v>
      </c>
      <c r="Q48" s="763" t="s">
        <v>118</v>
      </c>
      <c r="R48" s="764">
        <f>T48</f>
        <v>15483100</v>
      </c>
      <c r="S48" s="763" t="s">
        <v>118</v>
      </c>
      <c r="T48" s="764">
        <f>V48/4</f>
        <v>15483100</v>
      </c>
      <c r="U48" s="765" t="s">
        <v>118</v>
      </c>
      <c r="V48" s="764">
        <v>61932400</v>
      </c>
    </row>
    <row r="49" spans="2:22" s="530" customFormat="1" ht="26.4" x14ac:dyDescent="0.25">
      <c r="B49" s="539"/>
      <c r="C49" s="768"/>
      <c r="D49" s="541"/>
      <c r="E49" s="542"/>
      <c r="F49" s="535"/>
      <c r="G49" s="556"/>
      <c r="H49" s="549" t="s">
        <v>120</v>
      </c>
      <c r="I49" s="578" t="s">
        <v>408</v>
      </c>
      <c r="J49" s="540"/>
      <c r="K49" s="760" t="s">
        <v>742</v>
      </c>
      <c r="L49" s="538" t="s">
        <v>316</v>
      </c>
      <c r="M49" s="761" t="s">
        <v>410</v>
      </c>
      <c r="N49" s="762">
        <f>P49</f>
        <v>170800000</v>
      </c>
      <c r="O49" s="763" t="s">
        <v>410</v>
      </c>
      <c r="P49" s="764">
        <f>R49</f>
        <v>170800000</v>
      </c>
      <c r="Q49" s="783" t="s">
        <v>411</v>
      </c>
      <c r="R49" s="764">
        <f>T49</f>
        <v>170800000</v>
      </c>
      <c r="S49" s="763" t="s">
        <v>410</v>
      </c>
      <c r="T49" s="764">
        <f>V49/4</f>
        <v>170800000</v>
      </c>
      <c r="U49" s="765" t="s">
        <v>410</v>
      </c>
      <c r="V49" s="764">
        <v>683200000</v>
      </c>
    </row>
    <row r="50" spans="2:22" s="530" customFormat="1" ht="26.4" x14ac:dyDescent="0.25">
      <c r="B50" s="539"/>
      <c r="C50" s="768"/>
      <c r="D50" s="541"/>
      <c r="E50" s="542"/>
      <c r="F50" s="535"/>
      <c r="G50" s="556"/>
      <c r="H50" s="549" t="s">
        <v>121</v>
      </c>
      <c r="I50" s="577" t="s">
        <v>412</v>
      </c>
      <c r="J50" s="540"/>
      <c r="K50" s="754" t="s">
        <v>741</v>
      </c>
      <c r="L50" s="538" t="s">
        <v>316</v>
      </c>
      <c r="M50" s="755" t="s">
        <v>118</v>
      </c>
      <c r="N50" s="758">
        <v>77563750</v>
      </c>
      <c r="O50" s="786" t="s">
        <v>118</v>
      </c>
      <c r="P50" s="758">
        <v>77563750</v>
      </c>
      <c r="Q50" s="786" t="s">
        <v>118</v>
      </c>
      <c r="R50" s="758">
        <v>77563750</v>
      </c>
      <c r="S50" s="786" t="s">
        <v>118</v>
      </c>
      <c r="T50" s="758">
        <v>77563750</v>
      </c>
      <c r="U50" s="787" t="s">
        <v>118</v>
      </c>
      <c r="V50" s="758">
        <v>310255000</v>
      </c>
    </row>
    <row r="51" spans="2:22" s="530" customFormat="1" ht="39.6" x14ac:dyDescent="0.25">
      <c r="B51" s="539"/>
      <c r="C51" s="768"/>
      <c r="D51" s="541"/>
      <c r="E51" s="542"/>
      <c r="F51" s="535"/>
      <c r="G51" s="556"/>
      <c r="H51" s="1093" t="s">
        <v>74</v>
      </c>
      <c r="I51" s="1094"/>
      <c r="J51" s="662"/>
      <c r="K51" s="663" t="s">
        <v>653</v>
      </c>
      <c r="L51" s="664"/>
      <c r="M51" s="665"/>
      <c r="N51" s="666"/>
      <c r="O51" s="706"/>
      <c r="P51" s="666"/>
      <c r="Q51" s="706"/>
      <c r="R51" s="666"/>
      <c r="S51" s="706"/>
      <c r="T51" s="666"/>
      <c r="U51" s="681"/>
      <c r="V51" s="666"/>
    </row>
    <row r="52" spans="2:22" s="530" customFormat="1" ht="39.6" x14ac:dyDescent="0.25">
      <c r="B52" s="539"/>
      <c r="C52" s="768"/>
      <c r="D52" s="541"/>
      <c r="E52" s="542"/>
      <c r="F52" s="535"/>
      <c r="G52" s="556"/>
      <c r="H52" s="793" t="s">
        <v>24</v>
      </c>
      <c r="I52" s="578" t="s">
        <v>813</v>
      </c>
      <c r="J52" s="540"/>
      <c r="K52" s="760" t="s">
        <v>731</v>
      </c>
      <c r="L52" s="538" t="s">
        <v>316</v>
      </c>
      <c r="M52" s="794" t="s">
        <v>443</v>
      </c>
      <c r="N52" s="756">
        <f t="shared" ref="N52:N92" si="4">P52</f>
        <v>935950000</v>
      </c>
      <c r="O52" s="763" t="s">
        <v>443</v>
      </c>
      <c r="P52" s="758">
        <f t="shared" ref="P52:P92" si="5">R52</f>
        <v>935950000</v>
      </c>
      <c r="Q52" s="763" t="s">
        <v>443</v>
      </c>
      <c r="R52" s="758">
        <f t="shared" ref="R52:R92" si="6">T52</f>
        <v>935950000</v>
      </c>
      <c r="S52" s="763" t="s">
        <v>445</v>
      </c>
      <c r="T52" s="758">
        <f t="shared" ref="T52:T92" si="7">V52/4</f>
        <v>935950000</v>
      </c>
      <c r="U52" s="765" t="s">
        <v>445</v>
      </c>
      <c r="V52" s="764">
        <v>3743800000</v>
      </c>
    </row>
    <row r="53" spans="2:22" s="530" customFormat="1" ht="39.6" x14ac:dyDescent="0.25">
      <c r="B53" s="539"/>
      <c r="C53" s="768"/>
      <c r="D53" s="541"/>
      <c r="E53" s="542"/>
      <c r="F53" s="535"/>
      <c r="G53" s="556"/>
      <c r="H53" s="793" t="s">
        <v>119</v>
      </c>
      <c r="I53" s="578" t="s">
        <v>814</v>
      </c>
      <c r="J53" s="540"/>
      <c r="K53" s="760" t="s">
        <v>731</v>
      </c>
      <c r="L53" s="538" t="s">
        <v>316</v>
      </c>
      <c r="M53" s="794" t="s">
        <v>443</v>
      </c>
      <c r="N53" s="756">
        <f t="shared" si="4"/>
        <v>1591117500</v>
      </c>
      <c r="O53" s="763" t="s">
        <v>443</v>
      </c>
      <c r="P53" s="758">
        <f t="shared" si="5"/>
        <v>1591117500</v>
      </c>
      <c r="Q53" s="763" t="s">
        <v>443</v>
      </c>
      <c r="R53" s="758">
        <f t="shared" si="6"/>
        <v>1591117500</v>
      </c>
      <c r="S53" s="763" t="s">
        <v>445</v>
      </c>
      <c r="T53" s="758">
        <f t="shared" si="7"/>
        <v>1591117500</v>
      </c>
      <c r="U53" s="765" t="s">
        <v>445</v>
      </c>
      <c r="V53" s="764">
        <v>6364470000</v>
      </c>
    </row>
    <row r="54" spans="2:22" s="530" customFormat="1" ht="39.6" x14ac:dyDescent="0.25">
      <c r="B54" s="539"/>
      <c r="C54" s="768"/>
      <c r="D54" s="541"/>
      <c r="E54" s="542"/>
      <c r="F54" s="535"/>
      <c r="G54" s="556"/>
      <c r="H54" s="793" t="s">
        <v>120</v>
      </c>
      <c r="I54" s="578" t="s">
        <v>815</v>
      </c>
      <c r="J54" s="540"/>
      <c r="K54" s="760" t="s">
        <v>731</v>
      </c>
      <c r="L54" s="538" t="s">
        <v>316</v>
      </c>
      <c r="M54" s="794" t="s">
        <v>443</v>
      </c>
      <c r="N54" s="756">
        <f t="shared" si="4"/>
        <v>1246456250</v>
      </c>
      <c r="O54" s="763" t="s">
        <v>443</v>
      </c>
      <c r="P54" s="758">
        <f t="shared" si="5"/>
        <v>1246456250</v>
      </c>
      <c r="Q54" s="763" t="s">
        <v>443</v>
      </c>
      <c r="R54" s="758">
        <f t="shared" si="6"/>
        <v>1246456250</v>
      </c>
      <c r="S54" s="763" t="s">
        <v>445</v>
      </c>
      <c r="T54" s="758">
        <f t="shared" si="7"/>
        <v>1246456250</v>
      </c>
      <c r="U54" s="765" t="s">
        <v>445</v>
      </c>
      <c r="V54" s="764">
        <v>4985825000</v>
      </c>
    </row>
    <row r="55" spans="2:22" s="530" customFormat="1" ht="39.6" x14ac:dyDescent="0.25">
      <c r="B55" s="539"/>
      <c r="C55" s="768"/>
      <c r="D55" s="541"/>
      <c r="E55" s="542"/>
      <c r="F55" s="535"/>
      <c r="G55" s="556"/>
      <c r="H55" s="793" t="s">
        <v>121</v>
      </c>
      <c r="I55" s="578" t="s">
        <v>816</v>
      </c>
      <c r="J55" s="540"/>
      <c r="K55" s="760" t="s">
        <v>731</v>
      </c>
      <c r="L55" s="538" t="s">
        <v>316</v>
      </c>
      <c r="M55" s="794" t="s">
        <v>443</v>
      </c>
      <c r="N55" s="756">
        <f t="shared" si="4"/>
        <v>426200000</v>
      </c>
      <c r="O55" s="763" t="s">
        <v>443</v>
      </c>
      <c r="P55" s="758">
        <f t="shared" si="5"/>
        <v>426200000</v>
      </c>
      <c r="Q55" s="763" t="s">
        <v>443</v>
      </c>
      <c r="R55" s="758">
        <f t="shared" si="6"/>
        <v>426200000</v>
      </c>
      <c r="S55" s="763" t="s">
        <v>445</v>
      </c>
      <c r="T55" s="758">
        <f t="shared" si="7"/>
        <v>426200000</v>
      </c>
      <c r="U55" s="765" t="s">
        <v>445</v>
      </c>
      <c r="V55" s="764">
        <v>1704800000</v>
      </c>
    </row>
    <row r="56" spans="2:22" s="530" customFormat="1" ht="39.6" x14ac:dyDescent="0.25">
      <c r="B56" s="539"/>
      <c r="C56" s="768"/>
      <c r="D56" s="541"/>
      <c r="E56" s="542"/>
      <c r="F56" s="535"/>
      <c r="G56" s="556"/>
      <c r="H56" s="793" t="s">
        <v>326</v>
      </c>
      <c r="I56" s="578" t="s">
        <v>817</v>
      </c>
      <c r="J56" s="540"/>
      <c r="K56" s="760" t="s">
        <v>731</v>
      </c>
      <c r="L56" s="538" t="s">
        <v>316</v>
      </c>
      <c r="M56" s="794" t="s">
        <v>443</v>
      </c>
      <c r="N56" s="756">
        <f t="shared" si="4"/>
        <v>368700000</v>
      </c>
      <c r="O56" s="763" t="s">
        <v>443</v>
      </c>
      <c r="P56" s="758">
        <f t="shared" si="5"/>
        <v>368700000</v>
      </c>
      <c r="Q56" s="763" t="s">
        <v>443</v>
      </c>
      <c r="R56" s="758">
        <f t="shared" si="6"/>
        <v>368700000</v>
      </c>
      <c r="S56" s="763" t="s">
        <v>445</v>
      </c>
      <c r="T56" s="758">
        <f t="shared" si="7"/>
        <v>368700000</v>
      </c>
      <c r="U56" s="765" t="s">
        <v>445</v>
      </c>
      <c r="V56" s="764">
        <v>1474800000</v>
      </c>
    </row>
    <row r="57" spans="2:22" s="530" customFormat="1" ht="39.6" x14ac:dyDescent="0.25">
      <c r="B57" s="539"/>
      <c r="C57" s="768"/>
      <c r="D57" s="541"/>
      <c r="E57" s="542"/>
      <c r="F57" s="535"/>
      <c r="G57" s="556"/>
      <c r="H57" s="793" t="s">
        <v>329</v>
      </c>
      <c r="I57" s="578" t="s">
        <v>818</v>
      </c>
      <c r="J57" s="540"/>
      <c r="K57" s="760" t="s">
        <v>731</v>
      </c>
      <c r="L57" s="538" t="s">
        <v>316</v>
      </c>
      <c r="M57" s="795" t="s">
        <v>450</v>
      </c>
      <c r="N57" s="756">
        <f t="shared" si="4"/>
        <v>1544367500</v>
      </c>
      <c r="O57" s="765" t="s">
        <v>450</v>
      </c>
      <c r="P57" s="758">
        <f t="shared" si="5"/>
        <v>1544367500</v>
      </c>
      <c r="Q57" s="765" t="s">
        <v>450</v>
      </c>
      <c r="R57" s="758">
        <f t="shared" si="6"/>
        <v>1544367500</v>
      </c>
      <c r="S57" s="765" t="s">
        <v>450</v>
      </c>
      <c r="T57" s="758">
        <f t="shared" si="7"/>
        <v>1544367500</v>
      </c>
      <c r="U57" s="765" t="s">
        <v>450</v>
      </c>
      <c r="V57" s="764">
        <v>6177470000</v>
      </c>
    </row>
    <row r="58" spans="2:22" s="530" customFormat="1" ht="39.6" x14ac:dyDescent="0.25">
      <c r="B58" s="539"/>
      <c r="C58" s="768"/>
      <c r="D58" s="541"/>
      <c r="E58" s="542"/>
      <c r="F58" s="535"/>
      <c r="G58" s="556"/>
      <c r="H58" s="793" t="s">
        <v>331</v>
      </c>
      <c r="I58" s="578" t="s">
        <v>819</v>
      </c>
      <c r="J58" s="540"/>
      <c r="K58" s="760" t="s">
        <v>731</v>
      </c>
      <c r="L58" s="538" t="s">
        <v>316</v>
      </c>
      <c r="M58" s="795" t="s">
        <v>450</v>
      </c>
      <c r="N58" s="756">
        <f t="shared" si="4"/>
        <v>588956250</v>
      </c>
      <c r="O58" s="765" t="s">
        <v>450</v>
      </c>
      <c r="P58" s="758">
        <f t="shared" si="5"/>
        <v>588956250</v>
      </c>
      <c r="Q58" s="765" t="s">
        <v>450</v>
      </c>
      <c r="R58" s="758">
        <f t="shared" si="6"/>
        <v>588956250</v>
      </c>
      <c r="S58" s="765" t="s">
        <v>450</v>
      </c>
      <c r="T58" s="758">
        <f t="shared" si="7"/>
        <v>588956250</v>
      </c>
      <c r="U58" s="765" t="s">
        <v>450</v>
      </c>
      <c r="V58" s="764">
        <v>2355825000</v>
      </c>
    </row>
    <row r="59" spans="2:22" s="530" customFormat="1" ht="39.6" x14ac:dyDescent="0.25">
      <c r="B59" s="539"/>
      <c r="C59" s="768"/>
      <c r="D59" s="541"/>
      <c r="E59" s="542"/>
      <c r="F59" s="535"/>
      <c r="G59" s="556"/>
      <c r="H59" s="793" t="s">
        <v>335</v>
      </c>
      <c r="I59" s="578" t="s">
        <v>820</v>
      </c>
      <c r="J59" s="540"/>
      <c r="K59" s="760" t="s">
        <v>731</v>
      </c>
      <c r="L59" s="538" t="s">
        <v>316</v>
      </c>
      <c r="M59" s="795" t="s">
        <v>450</v>
      </c>
      <c r="N59" s="756">
        <f t="shared" si="4"/>
        <v>1740987500</v>
      </c>
      <c r="O59" s="765" t="s">
        <v>450</v>
      </c>
      <c r="P59" s="758">
        <f t="shared" si="5"/>
        <v>1740987500</v>
      </c>
      <c r="Q59" s="765" t="s">
        <v>450</v>
      </c>
      <c r="R59" s="758">
        <f t="shared" si="6"/>
        <v>1740987500</v>
      </c>
      <c r="S59" s="765" t="s">
        <v>450</v>
      </c>
      <c r="T59" s="758">
        <f t="shared" si="7"/>
        <v>1740987500</v>
      </c>
      <c r="U59" s="765" t="s">
        <v>450</v>
      </c>
      <c r="V59" s="764">
        <v>6963950000</v>
      </c>
    </row>
    <row r="60" spans="2:22" s="530" customFormat="1" ht="39.6" x14ac:dyDescent="0.25">
      <c r="B60" s="539"/>
      <c r="C60" s="768"/>
      <c r="D60" s="541"/>
      <c r="E60" s="542"/>
      <c r="F60" s="535"/>
      <c r="G60" s="556"/>
      <c r="H60" s="793" t="s">
        <v>339</v>
      </c>
      <c r="I60" s="578" t="s">
        <v>821</v>
      </c>
      <c r="J60" s="540"/>
      <c r="K60" s="760" t="s">
        <v>731</v>
      </c>
      <c r="L60" s="538" t="s">
        <v>316</v>
      </c>
      <c r="M60" s="795" t="s">
        <v>450</v>
      </c>
      <c r="N60" s="756">
        <f t="shared" si="4"/>
        <v>1583956250</v>
      </c>
      <c r="O60" s="765" t="s">
        <v>450</v>
      </c>
      <c r="P60" s="758">
        <f t="shared" si="5"/>
        <v>1583956250</v>
      </c>
      <c r="Q60" s="765" t="s">
        <v>450</v>
      </c>
      <c r="R60" s="758">
        <f t="shared" si="6"/>
        <v>1583956250</v>
      </c>
      <c r="S60" s="765" t="s">
        <v>450</v>
      </c>
      <c r="T60" s="758">
        <f t="shared" si="7"/>
        <v>1583956250</v>
      </c>
      <c r="U60" s="765" t="s">
        <v>450</v>
      </c>
      <c r="V60" s="764">
        <v>6335825000</v>
      </c>
    </row>
    <row r="61" spans="2:22" s="530" customFormat="1" ht="39.6" x14ac:dyDescent="0.25">
      <c r="B61" s="539"/>
      <c r="C61" s="768"/>
      <c r="D61" s="541"/>
      <c r="E61" s="542"/>
      <c r="F61" s="535"/>
      <c r="G61" s="556"/>
      <c r="H61" s="793" t="s">
        <v>346</v>
      </c>
      <c r="I61" s="578" t="s">
        <v>822</v>
      </c>
      <c r="J61" s="540"/>
      <c r="K61" s="760" t="s">
        <v>731</v>
      </c>
      <c r="L61" s="538" t="s">
        <v>316</v>
      </c>
      <c r="M61" s="795" t="s">
        <v>448</v>
      </c>
      <c r="N61" s="756">
        <f t="shared" si="4"/>
        <v>99970625</v>
      </c>
      <c r="O61" s="763" t="s">
        <v>448</v>
      </c>
      <c r="P61" s="758">
        <f t="shared" si="5"/>
        <v>99970625</v>
      </c>
      <c r="Q61" s="763" t="s">
        <v>448</v>
      </c>
      <c r="R61" s="758">
        <f t="shared" si="6"/>
        <v>99970625</v>
      </c>
      <c r="S61" s="763" t="s">
        <v>448</v>
      </c>
      <c r="T61" s="758">
        <f t="shared" si="7"/>
        <v>99970625</v>
      </c>
      <c r="U61" s="765" t="s">
        <v>453</v>
      </c>
      <c r="V61" s="764">
        <v>399882500</v>
      </c>
    </row>
    <row r="62" spans="2:22" s="530" customFormat="1" ht="39.6" x14ac:dyDescent="0.25">
      <c r="B62" s="539"/>
      <c r="C62" s="768"/>
      <c r="D62" s="541"/>
      <c r="E62" s="542"/>
      <c r="F62" s="535"/>
      <c r="G62" s="556"/>
      <c r="H62" s="793" t="s">
        <v>350</v>
      </c>
      <c r="I62" s="578" t="s">
        <v>823</v>
      </c>
      <c r="J62" s="540"/>
      <c r="K62" s="760" t="s">
        <v>731</v>
      </c>
      <c r="L62" s="538" t="s">
        <v>316</v>
      </c>
      <c r="M62" s="795" t="s">
        <v>448</v>
      </c>
      <c r="N62" s="756">
        <f t="shared" si="4"/>
        <v>669331250</v>
      </c>
      <c r="O62" s="763" t="s">
        <v>448</v>
      </c>
      <c r="P62" s="758">
        <f t="shared" si="5"/>
        <v>669331250</v>
      </c>
      <c r="Q62" s="763" t="s">
        <v>448</v>
      </c>
      <c r="R62" s="758">
        <f t="shared" si="6"/>
        <v>669331250</v>
      </c>
      <c r="S62" s="763" t="s">
        <v>448</v>
      </c>
      <c r="T62" s="758">
        <f t="shared" si="7"/>
        <v>669331250</v>
      </c>
      <c r="U62" s="765" t="s">
        <v>453</v>
      </c>
      <c r="V62" s="764">
        <v>2677325000</v>
      </c>
    </row>
    <row r="63" spans="2:22" s="530" customFormat="1" ht="39.6" x14ac:dyDescent="0.25">
      <c r="B63" s="539"/>
      <c r="C63" s="768"/>
      <c r="D63" s="541"/>
      <c r="E63" s="542"/>
      <c r="F63" s="535"/>
      <c r="G63" s="556"/>
      <c r="H63" s="793" t="s">
        <v>356</v>
      </c>
      <c r="I63" s="578" t="s">
        <v>824</v>
      </c>
      <c r="J63" s="540"/>
      <c r="K63" s="760" t="s">
        <v>731</v>
      </c>
      <c r="L63" s="538" t="s">
        <v>316</v>
      </c>
      <c r="M63" s="795" t="s">
        <v>448</v>
      </c>
      <c r="N63" s="756">
        <f t="shared" si="4"/>
        <v>1648617500</v>
      </c>
      <c r="O63" s="763" t="s">
        <v>448</v>
      </c>
      <c r="P63" s="758">
        <f t="shared" si="5"/>
        <v>1648617500</v>
      </c>
      <c r="Q63" s="763" t="s">
        <v>448</v>
      </c>
      <c r="R63" s="758">
        <f t="shared" si="6"/>
        <v>1648617500</v>
      </c>
      <c r="S63" s="763" t="s">
        <v>448</v>
      </c>
      <c r="T63" s="758">
        <f t="shared" si="7"/>
        <v>1648617500</v>
      </c>
      <c r="U63" s="765" t="s">
        <v>453</v>
      </c>
      <c r="V63" s="764">
        <v>6594470000</v>
      </c>
    </row>
    <row r="64" spans="2:22" s="530" customFormat="1" ht="39.6" x14ac:dyDescent="0.25">
      <c r="B64" s="539"/>
      <c r="C64" s="768"/>
      <c r="D64" s="541"/>
      <c r="E64" s="542"/>
      <c r="F64" s="535"/>
      <c r="G64" s="556"/>
      <c r="H64" s="793" t="s">
        <v>359</v>
      </c>
      <c r="I64" s="578" t="s">
        <v>825</v>
      </c>
      <c r="J64" s="540"/>
      <c r="K64" s="760" t="s">
        <v>731</v>
      </c>
      <c r="L64" s="538" t="s">
        <v>316</v>
      </c>
      <c r="M64" s="795" t="s">
        <v>448</v>
      </c>
      <c r="N64" s="756">
        <f t="shared" si="4"/>
        <v>1403117500</v>
      </c>
      <c r="O64" s="763" t="s">
        <v>448</v>
      </c>
      <c r="P64" s="758">
        <f t="shared" si="5"/>
        <v>1403117500</v>
      </c>
      <c r="Q64" s="763" t="s">
        <v>448</v>
      </c>
      <c r="R64" s="758">
        <f t="shared" si="6"/>
        <v>1403117500</v>
      </c>
      <c r="S64" s="763" t="s">
        <v>448</v>
      </c>
      <c r="T64" s="758">
        <f t="shared" si="7"/>
        <v>1403117500</v>
      </c>
      <c r="U64" s="765" t="s">
        <v>453</v>
      </c>
      <c r="V64" s="764">
        <v>5612470000</v>
      </c>
    </row>
    <row r="65" spans="2:22" s="530" customFormat="1" ht="39.6" x14ac:dyDescent="0.25">
      <c r="B65" s="539"/>
      <c r="C65" s="768"/>
      <c r="D65" s="541"/>
      <c r="E65" s="542"/>
      <c r="F65" s="535"/>
      <c r="G65" s="556"/>
      <c r="H65" s="793" t="s">
        <v>361</v>
      </c>
      <c r="I65" s="578" t="s">
        <v>826</v>
      </c>
      <c r="J65" s="540"/>
      <c r="K65" s="760" t="s">
        <v>731</v>
      </c>
      <c r="L65" s="538" t="s">
        <v>316</v>
      </c>
      <c r="M65" s="795" t="s">
        <v>448</v>
      </c>
      <c r="N65" s="756">
        <f t="shared" si="4"/>
        <v>525025000</v>
      </c>
      <c r="O65" s="763" t="s">
        <v>448</v>
      </c>
      <c r="P65" s="758">
        <f t="shared" si="5"/>
        <v>525025000</v>
      </c>
      <c r="Q65" s="763" t="s">
        <v>448</v>
      </c>
      <c r="R65" s="758">
        <f t="shared" si="6"/>
        <v>525025000</v>
      </c>
      <c r="S65" s="763" t="s">
        <v>448</v>
      </c>
      <c r="T65" s="758">
        <f t="shared" si="7"/>
        <v>525025000</v>
      </c>
      <c r="U65" s="765" t="s">
        <v>445</v>
      </c>
      <c r="V65" s="764">
        <v>2100100000</v>
      </c>
    </row>
    <row r="66" spans="2:22" s="530" customFormat="1" ht="39.6" x14ac:dyDescent="0.25">
      <c r="B66" s="539"/>
      <c r="C66" s="768"/>
      <c r="D66" s="541"/>
      <c r="E66" s="542"/>
      <c r="F66" s="535"/>
      <c r="G66" s="556"/>
      <c r="H66" s="793" t="s">
        <v>363</v>
      </c>
      <c r="I66" s="578" t="s">
        <v>827</v>
      </c>
      <c r="J66" s="540"/>
      <c r="K66" s="760" t="s">
        <v>731</v>
      </c>
      <c r="L66" s="538" t="s">
        <v>316</v>
      </c>
      <c r="M66" s="795" t="s">
        <v>448</v>
      </c>
      <c r="N66" s="756">
        <f t="shared" si="4"/>
        <v>639156250</v>
      </c>
      <c r="O66" s="763" t="s">
        <v>448</v>
      </c>
      <c r="P66" s="758">
        <f t="shared" si="5"/>
        <v>639156250</v>
      </c>
      <c r="Q66" s="763" t="s">
        <v>448</v>
      </c>
      <c r="R66" s="758">
        <f t="shared" si="6"/>
        <v>639156250</v>
      </c>
      <c r="S66" s="763" t="s">
        <v>448</v>
      </c>
      <c r="T66" s="758">
        <f t="shared" si="7"/>
        <v>639156250</v>
      </c>
      <c r="U66" s="765" t="s">
        <v>445</v>
      </c>
      <c r="V66" s="764">
        <v>2556625000</v>
      </c>
    </row>
    <row r="67" spans="2:22" s="530" customFormat="1" ht="39.6" x14ac:dyDescent="0.25">
      <c r="B67" s="539"/>
      <c r="C67" s="768"/>
      <c r="D67" s="541"/>
      <c r="E67" s="542"/>
      <c r="F67" s="535"/>
      <c r="G67" s="556"/>
      <c r="H67" s="793" t="s">
        <v>365</v>
      </c>
      <c r="I67" s="578" t="s">
        <v>828</v>
      </c>
      <c r="J67" s="540"/>
      <c r="K67" s="760" t="s">
        <v>731</v>
      </c>
      <c r="L67" s="538" t="s">
        <v>316</v>
      </c>
      <c r="M67" s="795" t="s">
        <v>448</v>
      </c>
      <c r="N67" s="756">
        <f t="shared" si="4"/>
        <v>1062156250</v>
      </c>
      <c r="O67" s="763" t="s">
        <v>448</v>
      </c>
      <c r="P67" s="758">
        <f t="shared" si="5"/>
        <v>1062156250</v>
      </c>
      <c r="Q67" s="763" t="s">
        <v>448</v>
      </c>
      <c r="R67" s="758">
        <f t="shared" si="6"/>
        <v>1062156250</v>
      </c>
      <c r="S67" s="763" t="s">
        <v>448</v>
      </c>
      <c r="T67" s="758">
        <f t="shared" si="7"/>
        <v>1062156250</v>
      </c>
      <c r="U67" s="765" t="s">
        <v>445</v>
      </c>
      <c r="V67" s="764">
        <v>4248625000</v>
      </c>
    </row>
    <row r="68" spans="2:22" s="530" customFormat="1" ht="39.6" x14ac:dyDescent="0.25">
      <c r="B68" s="539"/>
      <c r="C68" s="768"/>
      <c r="D68" s="541"/>
      <c r="E68" s="542"/>
      <c r="F68" s="535"/>
      <c r="G68" s="556"/>
      <c r="H68" s="793" t="s">
        <v>367</v>
      </c>
      <c r="I68" s="578" t="s">
        <v>829</v>
      </c>
      <c r="J68" s="540"/>
      <c r="K68" s="760" t="s">
        <v>731</v>
      </c>
      <c r="L68" s="538" t="s">
        <v>316</v>
      </c>
      <c r="M68" s="795" t="s">
        <v>448</v>
      </c>
      <c r="N68" s="756">
        <f t="shared" si="4"/>
        <v>461325000</v>
      </c>
      <c r="O68" s="763" t="s">
        <v>448</v>
      </c>
      <c r="P68" s="758">
        <f t="shared" si="5"/>
        <v>461325000</v>
      </c>
      <c r="Q68" s="763" t="s">
        <v>448</v>
      </c>
      <c r="R68" s="758">
        <f t="shared" si="6"/>
        <v>461325000</v>
      </c>
      <c r="S68" s="763" t="s">
        <v>448</v>
      </c>
      <c r="T68" s="758">
        <f t="shared" si="7"/>
        <v>461325000</v>
      </c>
      <c r="U68" s="763" t="s">
        <v>448</v>
      </c>
      <c r="V68" s="764">
        <v>1845300000</v>
      </c>
    </row>
    <row r="69" spans="2:22" s="530" customFormat="1" ht="39.6" x14ac:dyDescent="0.25">
      <c r="B69" s="539"/>
      <c r="C69" s="768"/>
      <c r="D69" s="541"/>
      <c r="E69" s="542"/>
      <c r="F69" s="535"/>
      <c r="G69" s="556"/>
      <c r="H69" s="793" t="s">
        <v>369</v>
      </c>
      <c r="I69" s="578" t="s">
        <v>830</v>
      </c>
      <c r="J69" s="540"/>
      <c r="K69" s="760" t="s">
        <v>731</v>
      </c>
      <c r="L69" s="538" t="s">
        <v>316</v>
      </c>
      <c r="M69" s="795" t="s">
        <v>448</v>
      </c>
      <c r="N69" s="756">
        <f t="shared" si="4"/>
        <v>808206250</v>
      </c>
      <c r="O69" s="763" t="s">
        <v>448</v>
      </c>
      <c r="P69" s="758">
        <f t="shared" si="5"/>
        <v>808206250</v>
      </c>
      <c r="Q69" s="763" t="s">
        <v>448</v>
      </c>
      <c r="R69" s="758">
        <f t="shared" si="6"/>
        <v>808206250</v>
      </c>
      <c r="S69" s="763" t="s">
        <v>448</v>
      </c>
      <c r="T69" s="758">
        <f t="shared" si="7"/>
        <v>808206250</v>
      </c>
      <c r="U69" s="763" t="s">
        <v>448</v>
      </c>
      <c r="V69" s="764">
        <v>3232825000</v>
      </c>
    </row>
    <row r="70" spans="2:22" s="530" customFormat="1" ht="39.6" x14ac:dyDescent="0.25">
      <c r="B70" s="539"/>
      <c r="C70" s="768"/>
      <c r="D70" s="541"/>
      <c r="E70" s="542"/>
      <c r="F70" s="535"/>
      <c r="G70" s="556"/>
      <c r="H70" s="793" t="s">
        <v>371</v>
      </c>
      <c r="I70" s="578" t="s">
        <v>831</v>
      </c>
      <c r="J70" s="540"/>
      <c r="K70" s="760" t="s">
        <v>731</v>
      </c>
      <c r="L70" s="538" t="s">
        <v>316</v>
      </c>
      <c r="M70" s="795" t="s">
        <v>448</v>
      </c>
      <c r="N70" s="756">
        <f t="shared" si="4"/>
        <v>1641086250</v>
      </c>
      <c r="O70" s="763" t="s">
        <v>448</v>
      </c>
      <c r="P70" s="758">
        <f t="shared" si="5"/>
        <v>1641086250</v>
      </c>
      <c r="Q70" s="763" t="s">
        <v>448</v>
      </c>
      <c r="R70" s="758">
        <f t="shared" si="6"/>
        <v>1641086250</v>
      </c>
      <c r="S70" s="763" t="s">
        <v>448</v>
      </c>
      <c r="T70" s="758">
        <f t="shared" si="7"/>
        <v>1641086250</v>
      </c>
      <c r="U70" s="763" t="s">
        <v>448</v>
      </c>
      <c r="V70" s="764">
        <v>6564345000</v>
      </c>
    </row>
    <row r="71" spans="2:22" s="530" customFormat="1" ht="39.6" x14ac:dyDescent="0.25">
      <c r="B71" s="539"/>
      <c r="C71" s="768"/>
      <c r="D71" s="541"/>
      <c r="E71" s="542"/>
      <c r="F71" s="535"/>
      <c r="G71" s="556"/>
      <c r="H71" s="793" t="s">
        <v>373</v>
      </c>
      <c r="I71" s="578" t="s">
        <v>832</v>
      </c>
      <c r="J71" s="540"/>
      <c r="K71" s="760" t="s">
        <v>731</v>
      </c>
      <c r="L71" s="538" t="s">
        <v>316</v>
      </c>
      <c r="M71" s="796" t="s">
        <v>443</v>
      </c>
      <c r="N71" s="756">
        <f t="shared" si="4"/>
        <v>2001117500</v>
      </c>
      <c r="O71" s="786" t="s">
        <v>443</v>
      </c>
      <c r="P71" s="758">
        <f t="shared" si="5"/>
        <v>2001117500</v>
      </c>
      <c r="Q71" s="786" t="s">
        <v>443</v>
      </c>
      <c r="R71" s="758">
        <f t="shared" si="6"/>
        <v>2001117500</v>
      </c>
      <c r="S71" s="786" t="s">
        <v>445</v>
      </c>
      <c r="T71" s="758">
        <f t="shared" si="7"/>
        <v>2001117500</v>
      </c>
      <c r="U71" s="786" t="s">
        <v>443</v>
      </c>
      <c r="V71" s="764">
        <v>8004470000</v>
      </c>
    </row>
    <row r="72" spans="2:22" s="530" customFormat="1" ht="39.6" x14ac:dyDescent="0.25">
      <c r="B72" s="539"/>
      <c r="C72" s="768"/>
      <c r="D72" s="541"/>
      <c r="E72" s="542"/>
      <c r="F72" s="535"/>
      <c r="G72" s="556"/>
      <c r="H72" s="793" t="s">
        <v>375</v>
      </c>
      <c r="I72" s="578" t="s">
        <v>833</v>
      </c>
      <c r="J72" s="540"/>
      <c r="K72" s="760" t="s">
        <v>731</v>
      </c>
      <c r="L72" s="538" t="s">
        <v>316</v>
      </c>
      <c r="M72" s="796" t="s">
        <v>443</v>
      </c>
      <c r="N72" s="756">
        <f t="shared" si="4"/>
        <v>1135706250</v>
      </c>
      <c r="O72" s="786" t="s">
        <v>443</v>
      </c>
      <c r="P72" s="758">
        <f t="shared" si="5"/>
        <v>1135706250</v>
      </c>
      <c r="Q72" s="786" t="s">
        <v>443</v>
      </c>
      <c r="R72" s="758">
        <f t="shared" si="6"/>
        <v>1135706250</v>
      </c>
      <c r="S72" s="786" t="s">
        <v>445</v>
      </c>
      <c r="T72" s="758">
        <f t="shared" si="7"/>
        <v>1135706250</v>
      </c>
      <c r="U72" s="786" t="s">
        <v>443</v>
      </c>
      <c r="V72" s="764">
        <v>4542825000</v>
      </c>
    </row>
    <row r="73" spans="2:22" s="530" customFormat="1" ht="39.6" x14ac:dyDescent="0.25">
      <c r="B73" s="539"/>
      <c r="C73" s="768"/>
      <c r="D73" s="541"/>
      <c r="E73" s="542"/>
      <c r="F73" s="535"/>
      <c r="G73" s="556"/>
      <c r="H73" s="793" t="s">
        <v>377</v>
      </c>
      <c r="I73" s="578" t="s">
        <v>834</v>
      </c>
      <c r="J73" s="540"/>
      <c r="K73" s="760" t="s">
        <v>731</v>
      </c>
      <c r="L73" s="538" t="s">
        <v>316</v>
      </c>
      <c r="M73" s="796" t="s">
        <v>443</v>
      </c>
      <c r="N73" s="756">
        <f t="shared" si="4"/>
        <v>2561617500</v>
      </c>
      <c r="O73" s="786" t="s">
        <v>443</v>
      </c>
      <c r="P73" s="758">
        <f t="shared" si="5"/>
        <v>2561617500</v>
      </c>
      <c r="Q73" s="786" t="s">
        <v>443</v>
      </c>
      <c r="R73" s="758">
        <f t="shared" si="6"/>
        <v>2561617500</v>
      </c>
      <c r="S73" s="786" t="s">
        <v>445</v>
      </c>
      <c r="T73" s="758">
        <f t="shared" si="7"/>
        <v>2561617500</v>
      </c>
      <c r="U73" s="786" t="s">
        <v>443</v>
      </c>
      <c r="V73" s="764">
        <v>10246470000</v>
      </c>
    </row>
    <row r="74" spans="2:22" s="530" customFormat="1" ht="39.6" x14ac:dyDescent="0.25">
      <c r="B74" s="539"/>
      <c r="C74" s="768"/>
      <c r="D74" s="541"/>
      <c r="E74" s="542"/>
      <c r="F74" s="535"/>
      <c r="G74" s="556"/>
      <c r="H74" s="793" t="s">
        <v>457</v>
      </c>
      <c r="I74" s="578" t="s">
        <v>835</v>
      </c>
      <c r="J74" s="540"/>
      <c r="K74" s="760" t="s">
        <v>731</v>
      </c>
      <c r="L74" s="538" t="s">
        <v>316</v>
      </c>
      <c r="M74" s="796" t="s">
        <v>443</v>
      </c>
      <c r="N74" s="756">
        <f t="shared" si="4"/>
        <v>430450000</v>
      </c>
      <c r="O74" s="786" t="s">
        <v>443</v>
      </c>
      <c r="P74" s="758">
        <f t="shared" si="5"/>
        <v>430450000</v>
      </c>
      <c r="Q74" s="786" t="s">
        <v>443</v>
      </c>
      <c r="R74" s="758">
        <f t="shared" si="6"/>
        <v>430450000</v>
      </c>
      <c r="S74" s="786" t="s">
        <v>445</v>
      </c>
      <c r="T74" s="758">
        <f t="shared" si="7"/>
        <v>430450000</v>
      </c>
      <c r="U74" s="786" t="s">
        <v>443</v>
      </c>
      <c r="V74" s="764">
        <v>1721800000</v>
      </c>
    </row>
    <row r="75" spans="2:22" s="530" customFormat="1" ht="39.6" x14ac:dyDescent="0.25">
      <c r="B75" s="539"/>
      <c r="C75" s="768"/>
      <c r="D75" s="541"/>
      <c r="E75" s="542"/>
      <c r="F75" s="535"/>
      <c r="G75" s="556"/>
      <c r="H75" s="793" t="s">
        <v>459</v>
      </c>
      <c r="I75" s="578" t="s">
        <v>836</v>
      </c>
      <c r="J75" s="540"/>
      <c r="K75" s="760" t="s">
        <v>731</v>
      </c>
      <c r="L75" s="538" t="s">
        <v>316</v>
      </c>
      <c r="M75" s="796" t="s">
        <v>443</v>
      </c>
      <c r="N75" s="756">
        <f t="shared" si="4"/>
        <v>765206250</v>
      </c>
      <c r="O75" s="786" t="s">
        <v>443</v>
      </c>
      <c r="P75" s="758">
        <f t="shared" si="5"/>
        <v>765206250</v>
      </c>
      <c r="Q75" s="786" t="s">
        <v>443</v>
      </c>
      <c r="R75" s="758">
        <f t="shared" si="6"/>
        <v>765206250</v>
      </c>
      <c r="S75" s="786" t="s">
        <v>445</v>
      </c>
      <c r="T75" s="758">
        <f t="shared" si="7"/>
        <v>765206250</v>
      </c>
      <c r="U75" s="786" t="s">
        <v>443</v>
      </c>
      <c r="V75" s="764">
        <v>3060825000</v>
      </c>
    </row>
    <row r="76" spans="2:22" s="530" customFormat="1" ht="39.6" x14ac:dyDescent="0.25">
      <c r="B76" s="539"/>
      <c r="C76" s="768"/>
      <c r="D76" s="541"/>
      <c r="E76" s="542"/>
      <c r="F76" s="535"/>
      <c r="G76" s="556"/>
      <c r="H76" s="793" t="s">
        <v>462</v>
      </c>
      <c r="I76" s="578" t="s">
        <v>837</v>
      </c>
      <c r="J76" s="540"/>
      <c r="K76" s="760" t="s">
        <v>731</v>
      </c>
      <c r="L76" s="538" t="s">
        <v>316</v>
      </c>
      <c r="M76" s="796" t="s">
        <v>443</v>
      </c>
      <c r="N76" s="756">
        <f t="shared" si="4"/>
        <v>1827367500</v>
      </c>
      <c r="O76" s="786" t="s">
        <v>443</v>
      </c>
      <c r="P76" s="758">
        <f t="shared" si="5"/>
        <v>1827367500</v>
      </c>
      <c r="Q76" s="786" t="s">
        <v>443</v>
      </c>
      <c r="R76" s="758">
        <f t="shared" si="6"/>
        <v>1827367500</v>
      </c>
      <c r="S76" s="786" t="s">
        <v>445</v>
      </c>
      <c r="T76" s="758">
        <f t="shared" si="7"/>
        <v>1827367500</v>
      </c>
      <c r="U76" s="786" t="s">
        <v>443</v>
      </c>
      <c r="V76" s="764">
        <v>7309470000</v>
      </c>
    </row>
    <row r="77" spans="2:22" s="530" customFormat="1" ht="39.6" x14ac:dyDescent="0.25">
      <c r="B77" s="539"/>
      <c r="C77" s="768"/>
      <c r="D77" s="541"/>
      <c r="E77" s="542"/>
      <c r="F77" s="535"/>
      <c r="G77" s="556"/>
      <c r="H77" s="793" t="s">
        <v>464</v>
      </c>
      <c r="I77" s="578" t="s">
        <v>838</v>
      </c>
      <c r="J77" s="540"/>
      <c r="K77" s="760" t="s">
        <v>731</v>
      </c>
      <c r="L77" s="538" t="s">
        <v>316</v>
      </c>
      <c r="M77" s="796" t="s">
        <v>443</v>
      </c>
      <c r="N77" s="756">
        <f t="shared" si="4"/>
        <v>772137500</v>
      </c>
      <c r="O77" s="786" t="s">
        <v>443</v>
      </c>
      <c r="P77" s="758">
        <f t="shared" si="5"/>
        <v>772137500</v>
      </c>
      <c r="Q77" s="786" t="s">
        <v>443</v>
      </c>
      <c r="R77" s="758">
        <f t="shared" si="6"/>
        <v>772137500</v>
      </c>
      <c r="S77" s="786" t="s">
        <v>445</v>
      </c>
      <c r="T77" s="758">
        <f t="shared" si="7"/>
        <v>772137500</v>
      </c>
      <c r="U77" s="786" t="s">
        <v>443</v>
      </c>
      <c r="V77" s="764">
        <v>3088550000</v>
      </c>
    </row>
    <row r="78" spans="2:22" s="530" customFormat="1" ht="39.6" x14ac:dyDescent="0.25">
      <c r="B78" s="539"/>
      <c r="C78" s="768"/>
      <c r="D78" s="541"/>
      <c r="E78" s="542"/>
      <c r="F78" s="535"/>
      <c r="G78" s="556"/>
      <c r="H78" s="793" t="s">
        <v>466</v>
      </c>
      <c r="I78" s="578" t="s">
        <v>839</v>
      </c>
      <c r="J78" s="540"/>
      <c r="K78" s="760" t="s">
        <v>731</v>
      </c>
      <c r="L78" s="538" t="s">
        <v>316</v>
      </c>
      <c r="M78" s="796" t="s">
        <v>443</v>
      </c>
      <c r="N78" s="756">
        <f t="shared" si="4"/>
        <v>1422367500</v>
      </c>
      <c r="O78" s="786" t="s">
        <v>443</v>
      </c>
      <c r="P78" s="758">
        <f t="shared" si="5"/>
        <v>1422367500</v>
      </c>
      <c r="Q78" s="786" t="s">
        <v>443</v>
      </c>
      <c r="R78" s="758">
        <f t="shared" si="6"/>
        <v>1422367500</v>
      </c>
      <c r="S78" s="786" t="s">
        <v>445</v>
      </c>
      <c r="T78" s="758">
        <f t="shared" si="7"/>
        <v>1422367500</v>
      </c>
      <c r="U78" s="786" t="s">
        <v>443</v>
      </c>
      <c r="V78" s="764">
        <v>5689470000</v>
      </c>
    </row>
    <row r="79" spans="2:22" s="530" customFormat="1" ht="39.6" x14ac:dyDescent="0.25">
      <c r="B79" s="539"/>
      <c r="C79" s="768"/>
      <c r="D79" s="541"/>
      <c r="E79" s="542"/>
      <c r="F79" s="535"/>
      <c r="G79" s="556"/>
      <c r="H79" s="793" t="s">
        <v>468</v>
      </c>
      <c r="I79" s="578" t="s">
        <v>840</v>
      </c>
      <c r="J79" s="540"/>
      <c r="K79" s="760" t="s">
        <v>731</v>
      </c>
      <c r="L79" s="538" t="s">
        <v>316</v>
      </c>
      <c r="M79" s="796" t="s">
        <v>443</v>
      </c>
      <c r="N79" s="756">
        <f t="shared" si="4"/>
        <v>147367500</v>
      </c>
      <c r="O79" s="786" t="s">
        <v>443</v>
      </c>
      <c r="P79" s="758">
        <f t="shared" si="5"/>
        <v>147367500</v>
      </c>
      <c r="Q79" s="786" t="s">
        <v>443</v>
      </c>
      <c r="R79" s="758">
        <f t="shared" si="6"/>
        <v>147367500</v>
      </c>
      <c r="S79" s="786" t="s">
        <v>445</v>
      </c>
      <c r="T79" s="758">
        <f t="shared" si="7"/>
        <v>147367500</v>
      </c>
      <c r="U79" s="786" t="s">
        <v>443</v>
      </c>
      <c r="V79" s="764">
        <v>589470000</v>
      </c>
    </row>
    <row r="80" spans="2:22" s="530" customFormat="1" ht="39.6" x14ac:dyDescent="0.25">
      <c r="B80" s="539"/>
      <c r="C80" s="768"/>
      <c r="D80" s="541"/>
      <c r="E80" s="542"/>
      <c r="F80" s="535"/>
      <c r="G80" s="556"/>
      <c r="H80" s="793" t="s">
        <v>807</v>
      </c>
      <c r="I80" s="578" t="s">
        <v>841</v>
      </c>
      <c r="J80" s="540"/>
      <c r="K80" s="760" t="s">
        <v>731</v>
      </c>
      <c r="L80" s="538" t="s">
        <v>316</v>
      </c>
      <c r="M80" s="796" t="s">
        <v>443</v>
      </c>
      <c r="N80" s="756">
        <f t="shared" si="4"/>
        <v>695706250</v>
      </c>
      <c r="O80" s="786" t="s">
        <v>443</v>
      </c>
      <c r="P80" s="758">
        <f t="shared" si="5"/>
        <v>695706250</v>
      </c>
      <c r="Q80" s="786" t="s">
        <v>443</v>
      </c>
      <c r="R80" s="758">
        <f t="shared" si="6"/>
        <v>695706250</v>
      </c>
      <c r="S80" s="786" t="s">
        <v>445</v>
      </c>
      <c r="T80" s="758">
        <f t="shared" si="7"/>
        <v>695706250</v>
      </c>
      <c r="U80" s="786" t="s">
        <v>443</v>
      </c>
      <c r="V80" s="764">
        <v>2782825000</v>
      </c>
    </row>
    <row r="81" spans="2:27" s="530" customFormat="1" ht="39.6" x14ac:dyDescent="0.25">
      <c r="B81" s="539"/>
      <c r="C81" s="768"/>
      <c r="D81" s="541"/>
      <c r="E81" s="542"/>
      <c r="F81" s="535"/>
      <c r="G81" s="556"/>
      <c r="H81" s="793" t="s">
        <v>808</v>
      </c>
      <c r="I81" s="578" t="s">
        <v>842</v>
      </c>
      <c r="J81" s="540"/>
      <c r="K81" s="760" t="s">
        <v>731</v>
      </c>
      <c r="L81" s="538" t="s">
        <v>316</v>
      </c>
      <c r="M81" s="796" t="s">
        <v>443</v>
      </c>
      <c r="N81" s="756">
        <f t="shared" si="4"/>
        <v>588200000</v>
      </c>
      <c r="O81" s="786" t="s">
        <v>443</v>
      </c>
      <c r="P81" s="758">
        <f t="shared" si="5"/>
        <v>588200000</v>
      </c>
      <c r="Q81" s="786" t="s">
        <v>443</v>
      </c>
      <c r="R81" s="758">
        <f t="shared" si="6"/>
        <v>588200000</v>
      </c>
      <c r="S81" s="786" t="s">
        <v>445</v>
      </c>
      <c r="T81" s="758">
        <f t="shared" si="7"/>
        <v>588200000</v>
      </c>
      <c r="U81" s="786" t="s">
        <v>443</v>
      </c>
      <c r="V81" s="764">
        <v>2352800000</v>
      </c>
    </row>
    <row r="82" spans="2:27" s="530" customFormat="1" ht="39.6" x14ac:dyDescent="0.25">
      <c r="B82" s="539"/>
      <c r="C82" s="768"/>
      <c r="D82" s="541"/>
      <c r="E82" s="542"/>
      <c r="F82" s="535"/>
      <c r="G82" s="556"/>
      <c r="H82" s="793" t="s">
        <v>809</v>
      </c>
      <c r="I82" s="578" t="s">
        <v>843</v>
      </c>
      <c r="J82" s="540"/>
      <c r="K82" s="760" t="s">
        <v>731</v>
      </c>
      <c r="L82" s="538" t="s">
        <v>316</v>
      </c>
      <c r="M82" s="796" t="s">
        <v>443</v>
      </c>
      <c r="N82" s="756">
        <f t="shared" si="4"/>
        <v>432200000</v>
      </c>
      <c r="O82" s="786" t="s">
        <v>443</v>
      </c>
      <c r="P82" s="758">
        <f t="shared" si="5"/>
        <v>432200000</v>
      </c>
      <c r="Q82" s="786" t="s">
        <v>443</v>
      </c>
      <c r="R82" s="758">
        <f t="shared" si="6"/>
        <v>432200000</v>
      </c>
      <c r="S82" s="786" t="s">
        <v>445</v>
      </c>
      <c r="T82" s="758">
        <f t="shared" si="7"/>
        <v>432200000</v>
      </c>
      <c r="U82" s="786" t="s">
        <v>443</v>
      </c>
      <c r="V82" s="764">
        <v>1728800000</v>
      </c>
    </row>
    <row r="83" spans="2:27" s="530" customFormat="1" ht="39.6" x14ac:dyDescent="0.25">
      <c r="B83" s="539"/>
      <c r="C83" s="768"/>
      <c r="D83" s="541"/>
      <c r="E83" s="542"/>
      <c r="F83" s="535"/>
      <c r="G83" s="556"/>
      <c r="H83" s="793" t="s">
        <v>810</v>
      </c>
      <c r="I83" s="577" t="s">
        <v>844</v>
      </c>
      <c r="J83" s="540"/>
      <c r="K83" s="754" t="s">
        <v>731</v>
      </c>
      <c r="L83" s="538" t="s">
        <v>316</v>
      </c>
      <c r="M83" s="796" t="s">
        <v>443</v>
      </c>
      <c r="N83" s="756">
        <f t="shared" si="4"/>
        <v>300700000</v>
      </c>
      <c r="O83" s="786" t="s">
        <v>443</v>
      </c>
      <c r="P83" s="758">
        <f t="shared" si="5"/>
        <v>300700000</v>
      </c>
      <c r="Q83" s="786" t="s">
        <v>443</v>
      </c>
      <c r="R83" s="758">
        <f t="shared" si="6"/>
        <v>300700000</v>
      </c>
      <c r="S83" s="786" t="s">
        <v>445</v>
      </c>
      <c r="T83" s="758">
        <f t="shared" si="7"/>
        <v>300700000</v>
      </c>
      <c r="U83" s="786" t="s">
        <v>443</v>
      </c>
      <c r="V83" s="758">
        <v>1202800000</v>
      </c>
    </row>
    <row r="84" spans="2:27" s="530" customFormat="1" ht="39.6" x14ac:dyDescent="0.25">
      <c r="B84" s="539"/>
      <c r="C84" s="768"/>
      <c r="D84" s="541"/>
      <c r="E84" s="542"/>
      <c r="F84" s="535"/>
      <c r="G84" s="556"/>
      <c r="H84" s="793" t="s">
        <v>811</v>
      </c>
      <c r="I84" s="577" t="s">
        <v>845</v>
      </c>
      <c r="J84" s="540"/>
      <c r="K84" s="754" t="s">
        <v>731</v>
      </c>
      <c r="L84" s="538" t="s">
        <v>316</v>
      </c>
      <c r="M84" s="796" t="s">
        <v>443</v>
      </c>
      <c r="N84" s="756">
        <f t="shared" si="4"/>
        <v>365200000</v>
      </c>
      <c r="O84" s="786" t="s">
        <v>443</v>
      </c>
      <c r="P84" s="758">
        <f t="shared" si="5"/>
        <v>365200000</v>
      </c>
      <c r="Q84" s="786" t="s">
        <v>443</v>
      </c>
      <c r="R84" s="758">
        <f t="shared" si="6"/>
        <v>365200000</v>
      </c>
      <c r="S84" s="786" t="s">
        <v>445</v>
      </c>
      <c r="T84" s="758">
        <f t="shared" si="7"/>
        <v>365200000</v>
      </c>
      <c r="U84" s="786" t="s">
        <v>443</v>
      </c>
      <c r="V84" s="758">
        <v>1460800000</v>
      </c>
    </row>
    <row r="85" spans="2:27" s="530" customFormat="1" ht="39.6" x14ac:dyDescent="0.25">
      <c r="B85" s="539"/>
      <c r="C85" s="768"/>
      <c r="D85" s="541"/>
      <c r="E85" s="542"/>
      <c r="F85" s="535"/>
      <c r="G85" s="556"/>
      <c r="H85" s="793" t="s">
        <v>812</v>
      </c>
      <c r="I85" s="577" t="s">
        <v>846</v>
      </c>
      <c r="J85" s="540"/>
      <c r="K85" s="754" t="s">
        <v>731</v>
      </c>
      <c r="L85" s="538" t="s">
        <v>316</v>
      </c>
      <c r="M85" s="796" t="s">
        <v>443</v>
      </c>
      <c r="N85" s="756">
        <f t="shared" si="4"/>
        <v>235587500</v>
      </c>
      <c r="O85" s="786" t="s">
        <v>443</v>
      </c>
      <c r="P85" s="758">
        <f t="shared" si="5"/>
        <v>235587500</v>
      </c>
      <c r="Q85" s="786" t="s">
        <v>443</v>
      </c>
      <c r="R85" s="758">
        <f t="shared" si="6"/>
        <v>235587500</v>
      </c>
      <c r="S85" s="786" t="s">
        <v>445</v>
      </c>
      <c r="T85" s="758">
        <f t="shared" si="7"/>
        <v>235587500</v>
      </c>
      <c r="U85" s="786" t="s">
        <v>443</v>
      </c>
      <c r="V85" s="758">
        <v>942350000</v>
      </c>
    </row>
    <row r="86" spans="2:27" s="530" customFormat="1" ht="39.6" x14ac:dyDescent="0.25">
      <c r="B86" s="539"/>
      <c r="C86" s="768"/>
      <c r="D86" s="541"/>
      <c r="E86" s="542"/>
      <c r="F86" s="535"/>
      <c r="G86" s="556"/>
      <c r="H86" s="793" t="s">
        <v>853</v>
      </c>
      <c r="I86" s="577" t="s">
        <v>847</v>
      </c>
      <c r="J86" s="540"/>
      <c r="K86" s="754" t="s">
        <v>731</v>
      </c>
      <c r="L86" s="538" t="s">
        <v>316</v>
      </c>
      <c r="M86" s="796" t="s">
        <v>443</v>
      </c>
      <c r="N86" s="756">
        <f t="shared" si="4"/>
        <v>564700000</v>
      </c>
      <c r="O86" s="786" t="s">
        <v>443</v>
      </c>
      <c r="P86" s="758">
        <f t="shared" si="5"/>
        <v>564700000</v>
      </c>
      <c r="Q86" s="786" t="s">
        <v>443</v>
      </c>
      <c r="R86" s="758">
        <f t="shared" si="6"/>
        <v>564700000</v>
      </c>
      <c r="S86" s="786" t="s">
        <v>445</v>
      </c>
      <c r="T86" s="758">
        <f t="shared" si="7"/>
        <v>564700000</v>
      </c>
      <c r="U86" s="786" t="s">
        <v>443</v>
      </c>
      <c r="V86" s="758">
        <v>2258800000</v>
      </c>
    </row>
    <row r="87" spans="2:27" s="530" customFormat="1" ht="39.6" x14ac:dyDescent="0.25">
      <c r="B87" s="539"/>
      <c r="C87" s="768"/>
      <c r="D87" s="541"/>
      <c r="E87" s="542"/>
      <c r="F87" s="535"/>
      <c r="G87" s="556"/>
      <c r="H87" s="793" t="s">
        <v>854</v>
      </c>
      <c r="I87" s="578" t="s">
        <v>848</v>
      </c>
      <c r="J87" s="540"/>
      <c r="K87" s="760" t="s">
        <v>731</v>
      </c>
      <c r="L87" s="538" t="s">
        <v>316</v>
      </c>
      <c r="M87" s="796" t="s">
        <v>443</v>
      </c>
      <c r="N87" s="756">
        <f t="shared" si="4"/>
        <v>783312500</v>
      </c>
      <c r="O87" s="786" t="s">
        <v>443</v>
      </c>
      <c r="P87" s="758">
        <f t="shared" si="5"/>
        <v>783312500</v>
      </c>
      <c r="Q87" s="786" t="s">
        <v>443</v>
      </c>
      <c r="R87" s="758">
        <f t="shared" si="6"/>
        <v>783312500</v>
      </c>
      <c r="S87" s="786" t="s">
        <v>445</v>
      </c>
      <c r="T87" s="758">
        <f t="shared" si="7"/>
        <v>783312500</v>
      </c>
      <c r="U87" s="786" t="s">
        <v>443</v>
      </c>
      <c r="V87" s="764">
        <v>3133250000</v>
      </c>
    </row>
    <row r="88" spans="2:27" s="530" customFormat="1" ht="39.6" x14ac:dyDescent="0.25">
      <c r="B88" s="539"/>
      <c r="C88" s="768"/>
      <c r="D88" s="541"/>
      <c r="E88" s="542"/>
      <c r="F88" s="535"/>
      <c r="G88" s="556"/>
      <c r="H88" s="793" t="s">
        <v>855</v>
      </c>
      <c r="I88" s="578" t="s">
        <v>849</v>
      </c>
      <c r="J88" s="540"/>
      <c r="K88" s="760" t="s">
        <v>731</v>
      </c>
      <c r="L88" s="538" t="s">
        <v>316</v>
      </c>
      <c r="M88" s="796" t="s">
        <v>443</v>
      </c>
      <c r="N88" s="756">
        <f t="shared" si="4"/>
        <v>747706250</v>
      </c>
      <c r="O88" s="786" t="s">
        <v>443</v>
      </c>
      <c r="P88" s="758">
        <f t="shared" si="5"/>
        <v>747706250</v>
      </c>
      <c r="Q88" s="786" t="s">
        <v>443</v>
      </c>
      <c r="R88" s="758">
        <f t="shared" si="6"/>
        <v>747706250</v>
      </c>
      <c r="S88" s="786" t="s">
        <v>445</v>
      </c>
      <c r="T88" s="758">
        <f t="shared" si="7"/>
        <v>747706250</v>
      </c>
      <c r="U88" s="786" t="s">
        <v>443</v>
      </c>
      <c r="V88" s="764">
        <v>2990825000</v>
      </c>
    </row>
    <row r="89" spans="2:27" s="530" customFormat="1" ht="39.6" x14ac:dyDescent="0.25">
      <c r="B89" s="539"/>
      <c r="C89" s="768"/>
      <c r="D89" s="541"/>
      <c r="E89" s="542"/>
      <c r="F89" s="535"/>
      <c r="G89" s="556"/>
      <c r="H89" s="793" t="s">
        <v>856</v>
      </c>
      <c r="I89" s="578" t="s">
        <v>850</v>
      </c>
      <c r="J89" s="540"/>
      <c r="K89" s="760" t="s">
        <v>731</v>
      </c>
      <c r="L89" s="538" t="s">
        <v>316</v>
      </c>
      <c r="M89" s="796" t="s">
        <v>443</v>
      </c>
      <c r="N89" s="756">
        <f t="shared" si="4"/>
        <v>533200000</v>
      </c>
      <c r="O89" s="786" t="s">
        <v>443</v>
      </c>
      <c r="P89" s="758">
        <f t="shared" si="5"/>
        <v>533200000</v>
      </c>
      <c r="Q89" s="786" t="s">
        <v>443</v>
      </c>
      <c r="R89" s="758">
        <f t="shared" si="6"/>
        <v>533200000</v>
      </c>
      <c r="S89" s="786" t="s">
        <v>445</v>
      </c>
      <c r="T89" s="758">
        <f t="shared" si="7"/>
        <v>533200000</v>
      </c>
      <c r="U89" s="786" t="s">
        <v>443</v>
      </c>
      <c r="V89" s="764">
        <v>2132800000</v>
      </c>
    </row>
    <row r="90" spans="2:27" s="530" customFormat="1" ht="39.6" x14ac:dyDescent="0.25">
      <c r="B90" s="539"/>
      <c r="C90" s="768"/>
      <c r="D90" s="541"/>
      <c r="E90" s="542"/>
      <c r="F90" s="535"/>
      <c r="G90" s="556"/>
      <c r="H90" s="793" t="s">
        <v>857</v>
      </c>
      <c r="I90" s="578" t="s">
        <v>851</v>
      </c>
      <c r="J90" s="540"/>
      <c r="K90" s="760" t="s">
        <v>731</v>
      </c>
      <c r="L90" s="538" t="s">
        <v>316</v>
      </c>
      <c r="M90" s="796" t="s">
        <v>443</v>
      </c>
      <c r="N90" s="756">
        <f t="shared" si="4"/>
        <v>458450000</v>
      </c>
      <c r="O90" s="786" t="s">
        <v>443</v>
      </c>
      <c r="P90" s="758">
        <f t="shared" si="5"/>
        <v>458450000</v>
      </c>
      <c r="Q90" s="786" t="s">
        <v>443</v>
      </c>
      <c r="R90" s="758">
        <f t="shared" si="6"/>
        <v>458450000</v>
      </c>
      <c r="S90" s="786" t="s">
        <v>445</v>
      </c>
      <c r="T90" s="758">
        <f t="shared" si="7"/>
        <v>458450000</v>
      </c>
      <c r="U90" s="786" t="s">
        <v>443</v>
      </c>
      <c r="V90" s="764">
        <v>1833800000</v>
      </c>
    </row>
    <row r="91" spans="2:27" s="530" customFormat="1" ht="39.6" x14ac:dyDescent="0.25">
      <c r="B91" s="539"/>
      <c r="C91" s="768"/>
      <c r="D91" s="541"/>
      <c r="E91" s="542"/>
      <c r="F91" s="535"/>
      <c r="G91" s="556"/>
      <c r="H91" s="793" t="s">
        <v>858</v>
      </c>
      <c r="I91" s="577" t="s">
        <v>852</v>
      </c>
      <c r="J91" s="540"/>
      <c r="K91" s="754" t="s">
        <v>731</v>
      </c>
      <c r="L91" s="538" t="s">
        <v>316</v>
      </c>
      <c r="M91" s="796" t="s">
        <v>443</v>
      </c>
      <c r="N91" s="756">
        <f t="shared" si="4"/>
        <v>427200000</v>
      </c>
      <c r="O91" s="786" t="s">
        <v>443</v>
      </c>
      <c r="P91" s="758">
        <f t="shared" si="5"/>
        <v>427200000</v>
      </c>
      <c r="Q91" s="786" t="s">
        <v>443</v>
      </c>
      <c r="R91" s="758">
        <f t="shared" si="6"/>
        <v>427200000</v>
      </c>
      <c r="S91" s="786" t="s">
        <v>445</v>
      </c>
      <c r="T91" s="758">
        <f t="shared" si="7"/>
        <v>427200000</v>
      </c>
      <c r="U91" s="786" t="s">
        <v>443</v>
      </c>
      <c r="V91" s="758">
        <v>1708800000</v>
      </c>
    </row>
    <row r="92" spans="2:27" s="530" customFormat="1" ht="52.8" x14ac:dyDescent="0.25">
      <c r="B92" s="539"/>
      <c r="C92" s="768"/>
      <c r="D92" s="541"/>
      <c r="E92" s="542"/>
      <c r="F92" s="535"/>
      <c r="G92" s="556"/>
      <c r="H92" s="793" t="s">
        <v>859</v>
      </c>
      <c r="I92" s="768" t="s">
        <v>469</v>
      </c>
      <c r="J92" s="540"/>
      <c r="K92" s="791" t="s">
        <v>730</v>
      </c>
      <c r="L92" s="538" t="s">
        <v>316</v>
      </c>
      <c r="M92" s="797" t="s">
        <v>471</v>
      </c>
      <c r="N92" s="789">
        <f t="shared" si="4"/>
        <v>73417500</v>
      </c>
      <c r="O92" s="798" t="s">
        <v>471</v>
      </c>
      <c r="P92" s="789">
        <f t="shared" si="5"/>
        <v>73417500</v>
      </c>
      <c r="Q92" s="798" t="s">
        <v>471</v>
      </c>
      <c r="R92" s="789">
        <f t="shared" si="6"/>
        <v>73417500</v>
      </c>
      <c r="S92" s="798" t="s">
        <v>471</v>
      </c>
      <c r="T92" s="789">
        <f t="shared" si="7"/>
        <v>73417500</v>
      </c>
      <c r="U92" s="799" t="s">
        <v>471</v>
      </c>
      <c r="V92" s="789">
        <v>293670000</v>
      </c>
      <c r="AA92" s="832">
        <f>SUM(V11:V102)</f>
        <v>218529190800</v>
      </c>
    </row>
    <row r="93" spans="2:27" s="530" customFormat="1" ht="39.6" x14ac:dyDescent="0.25">
      <c r="B93" s="539" t="s">
        <v>648</v>
      </c>
      <c r="C93" s="543" t="s">
        <v>287</v>
      </c>
      <c r="D93" s="659" t="s">
        <v>24</v>
      </c>
      <c r="E93" s="543" t="s">
        <v>285</v>
      </c>
      <c r="F93" s="660" t="s">
        <v>111</v>
      </c>
      <c r="G93" s="542" t="s">
        <v>286</v>
      </c>
      <c r="H93" s="1093" t="s">
        <v>314</v>
      </c>
      <c r="I93" s="1094"/>
      <c r="J93" s="662"/>
      <c r="K93" s="663" t="s">
        <v>656</v>
      </c>
      <c r="L93" s="664"/>
      <c r="M93" s="665"/>
      <c r="N93" s="666"/>
      <c r="O93" s="706"/>
      <c r="P93" s="666"/>
      <c r="Q93" s="706"/>
      <c r="R93" s="666"/>
      <c r="S93" s="706"/>
      <c r="T93" s="666"/>
      <c r="U93" s="681"/>
      <c r="V93" s="666"/>
    </row>
    <row r="94" spans="2:27" s="530" customFormat="1" ht="52.8" x14ac:dyDescent="0.25">
      <c r="B94" s="563"/>
      <c r="C94" s="558"/>
      <c r="D94" s="541"/>
      <c r="E94" s="566"/>
      <c r="F94" s="535"/>
      <c r="G94" s="557"/>
      <c r="H94" s="544" t="s">
        <v>24</v>
      </c>
      <c r="I94" s="774" t="s">
        <v>871</v>
      </c>
      <c r="J94" s="540"/>
      <c r="K94" s="785" t="s">
        <v>729</v>
      </c>
      <c r="L94" s="538" t="s">
        <v>316</v>
      </c>
      <c r="M94" s="761" t="s">
        <v>476</v>
      </c>
      <c r="N94" s="762">
        <f>P94</f>
        <v>152854350</v>
      </c>
      <c r="O94" s="763" t="s">
        <v>476</v>
      </c>
      <c r="P94" s="762">
        <f>R94</f>
        <v>152854350</v>
      </c>
      <c r="Q94" s="763" t="s">
        <v>476</v>
      </c>
      <c r="R94" s="762">
        <f>T94</f>
        <v>152854350</v>
      </c>
      <c r="S94" s="763" t="s">
        <v>476</v>
      </c>
      <c r="T94" s="762">
        <f>V94/4</f>
        <v>152854350</v>
      </c>
      <c r="U94" s="784" t="s">
        <v>476</v>
      </c>
      <c r="V94" s="800">
        <v>611417400</v>
      </c>
    </row>
    <row r="95" spans="2:27" s="530" customFormat="1" ht="39.6" x14ac:dyDescent="0.25">
      <c r="B95" s="563"/>
      <c r="C95" s="558"/>
      <c r="D95" s="541"/>
      <c r="E95" s="566"/>
      <c r="F95" s="535"/>
      <c r="G95" s="557"/>
      <c r="H95" s="793" t="s">
        <v>119</v>
      </c>
      <c r="I95" s="801" t="s">
        <v>477</v>
      </c>
      <c r="J95" s="540"/>
      <c r="K95" s="785" t="s">
        <v>728</v>
      </c>
      <c r="L95" s="538" t="s">
        <v>316</v>
      </c>
      <c r="M95" s="802" t="s">
        <v>316</v>
      </c>
      <c r="N95" s="762">
        <v>0</v>
      </c>
      <c r="O95" s="803" t="s">
        <v>316</v>
      </c>
      <c r="P95" s="804" t="s">
        <v>316</v>
      </c>
      <c r="Q95" s="805">
        <v>0.03</v>
      </c>
      <c r="R95" s="806">
        <f>T95</f>
        <v>345325000</v>
      </c>
      <c r="S95" s="805">
        <v>0.03</v>
      </c>
      <c r="T95" s="806">
        <f>V95/2</f>
        <v>345325000</v>
      </c>
      <c r="U95" s="807">
        <v>0.03</v>
      </c>
      <c r="V95" s="806">
        <v>690650000</v>
      </c>
    </row>
    <row r="96" spans="2:27" s="530" customFormat="1" ht="39.6" x14ac:dyDescent="0.25">
      <c r="B96" s="563"/>
      <c r="C96" s="558"/>
      <c r="D96" s="541"/>
      <c r="E96" s="566"/>
      <c r="F96" s="535"/>
      <c r="G96" s="557"/>
      <c r="H96" s="793" t="s">
        <v>120</v>
      </c>
      <c r="I96" s="801" t="s">
        <v>479</v>
      </c>
      <c r="J96" s="540"/>
      <c r="K96" s="785" t="s">
        <v>727</v>
      </c>
      <c r="L96" s="538" t="s">
        <v>316</v>
      </c>
      <c r="M96" s="802" t="s">
        <v>316</v>
      </c>
      <c r="N96" s="762">
        <v>0</v>
      </c>
      <c r="O96" s="803" t="s">
        <v>316</v>
      </c>
      <c r="P96" s="804" t="s">
        <v>316</v>
      </c>
      <c r="Q96" s="805">
        <v>0.02</v>
      </c>
      <c r="R96" s="806">
        <f>T96</f>
        <v>299675000</v>
      </c>
      <c r="S96" s="805">
        <v>0.02</v>
      </c>
      <c r="T96" s="806">
        <f>V96/2</f>
        <v>299675000</v>
      </c>
      <c r="U96" s="807">
        <v>0.02</v>
      </c>
      <c r="V96" s="806">
        <v>599350000</v>
      </c>
    </row>
    <row r="97" spans="2:27" s="530" customFormat="1" ht="39.6" x14ac:dyDescent="0.25">
      <c r="B97" s="563"/>
      <c r="C97" s="558"/>
      <c r="D97" s="541"/>
      <c r="E97" s="566"/>
      <c r="F97" s="535"/>
      <c r="G97" s="557"/>
      <c r="H97" s="793" t="s">
        <v>121</v>
      </c>
      <c r="I97" s="801" t="s">
        <v>481</v>
      </c>
      <c r="J97" s="540"/>
      <c r="K97" s="785" t="s">
        <v>726</v>
      </c>
      <c r="L97" s="538" t="s">
        <v>316</v>
      </c>
      <c r="M97" s="802" t="s">
        <v>316</v>
      </c>
      <c r="N97" s="762">
        <v>0</v>
      </c>
      <c r="O97" s="803" t="s">
        <v>316</v>
      </c>
      <c r="P97" s="804" t="s">
        <v>316</v>
      </c>
      <c r="Q97" s="803">
        <v>4.1399999999999999E-2</v>
      </c>
      <c r="R97" s="806">
        <v>706000000</v>
      </c>
      <c r="S97" s="803">
        <v>4.1399999999999999E-2</v>
      </c>
      <c r="T97" s="806">
        <v>706000000</v>
      </c>
      <c r="U97" s="808">
        <v>4.1399999999999999E-2</v>
      </c>
      <c r="V97" s="806">
        <v>706000000</v>
      </c>
    </row>
    <row r="98" spans="2:27" s="530" customFormat="1" ht="39.6" x14ac:dyDescent="0.25">
      <c r="B98" s="563"/>
      <c r="C98" s="558"/>
      <c r="D98" s="541"/>
      <c r="E98" s="566"/>
      <c r="F98" s="535"/>
      <c r="G98" s="557"/>
      <c r="H98" s="793" t="s">
        <v>326</v>
      </c>
      <c r="I98" s="801" t="s">
        <v>483</v>
      </c>
      <c r="J98" s="540"/>
      <c r="K98" s="785" t="s">
        <v>725</v>
      </c>
      <c r="L98" s="538" t="s">
        <v>316</v>
      </c>
      <c r="M98" s="802" t="s">
        <v>316</v>
      </c>
      <c r="N98" s="762">
        <v>0</v>
      </c>
      <c r="O98" s="803" t="s">
        <v>316</v>
      </c>
      <c r="P98" s="804" t="s">
        <v>316</v>
      </c>
      <c r="Q98" s="803">
        <v>4.7000000000000002E-3</v>
      </c>
      <c r="R98" s="806">
        <f>T98</f>
        <v>353000000</v>
      </c>
      <c r="S98" s="803">
        <v>4.7000000000000002E-3</v>
      </c>
      <c r="T98" s="806">
        <f>V98/2</f>
        <v>353000000</v>
      </c>
      <c r="U98" s="808">
        <v>4.7000000000000002E-3</v>
      </c>
      <c r="V98" s="806">
        <v>706000000</v>
      </c>
    </row>
    <row r="99" spans="2:27" s="530" customFormat="1" ht="39.6" x14ac:dyDescent="0.25">
      <c r="B99" s="563"/>
      <c r="C99" s="558"/>
      <c r="D99" s="541"/>
      <c r="E99" s="566"/>
      <c r="F99" s="535"/>
      <c r="G99" s="557"/>
      <c r="H99" s="793" t="s">
        <v>329</v>
      </c>
      <c r="I99" s="801" t="s">
        <v>485</v>
      </c>
      <c r="J99" s="540"/>
      <c r="K99" s="785" t="s">
        <v>724</v>
      </c>
      <c r="L99" s="538" t="s">
        <v>316</v>
      </c>
      <c r="M99" s="802" t="s">
        <v>316</v>
      </c>
      <c r="N99" s="762">
        <v>0</v>
      </c>
      <c r="O99" s="803" t="s">
        <v>316</v>
      </c>
      <c r="P99" s="804" t="s">
        <v>316</v>
      </c>
      <c r="Q99" s="805">
        <v>0.03</v>
      </c>
      <c r="R99" s="806">
        <f>T99/2</f>
        <v>162125000</v>
      </c>
      <c r="S99" s="805">
        <v>0.03</v>
      </c>
      <c r="T99" s="806">
        <f>V99/2</f>
        <v>324250000</v>
      </c>
      <c r="U99" s="807">
        <v>0.03</v>
      </c>
      <c r="V99" s="806">
        <v>648500000</v>
      </c>
    </row>
    <row r="100" spans="2:27" s="530" customFormat="1" ht="39.6" x14ac:dyDescent="0.25">
      <c r="B100" s="563"/>
      <c r="C100" s="558"/>
      <c r="D100" s="541"/>
      <c r="E100" s="566"/>
      <c r="F100" s="535"/>
      <c r="G100" s="557"/>
      <c r="H100" s="793" t="s">
        <v>331</v>
      </c>
      <c r="I100" s="801" t="s">
        <v>487</v>
      </c>
      <c r="J100" s="540"/>
      <c r="K100" s="785" t="s">
        <v>723</v>
      </c>
      <c r="L100" s="538" t="s">
        <v>316</v>
      </c>
      <c r="M100" s="802" t="s">
        <v>316</v>
      </c>
      <c r="N100" s="762">
        <v>0</v>
      </c>
      <c r="O100" s="803" t="s">
        <v>316</v>
      </c>
      <c r="P100" s="804" t="s">
        <v>316</v>
      </c>
      <c r="Q100" s="803">
        <v>3.3000000000000002E-2</v>
      </c>
      <c r="R100" s="806">
        <f>T100</f>
        <v>272750000</v>
      </c>
      <c r="S100" s="803">
        <v>3.3000000000000002E-2</v>
      </c>
      <c r="T100" s="806">
        <f>V100/2</f>
        <v>272750000</v>
      </c>
      <c r="U100" s="808">
        <v>3.3000000000000002E-2</v>
      </c>
      <c r="V100" s="806">
        <v>545500000</v>
      </c>
    </row>
    <row r="101" spans="2:27" s="530" customFormat="1" ht="39.6" x14ac:dyDescent="0.25">
      <c r="B101" s="563"/>
      <c r="C101" s="558"/>
      <c r="D101" s="541"/>
      <c r="E101" s="566"/>
      <c r="F101" s="535"/>
      <c r="G101" s="557"/>
      <c r="H101" s="793" t="s">
        <v>335</v>
      </c>
      <c r="I101" s="801" t="s">
        <v>489</v>
      </c>
      <c r="J101" s="540"/>
      <c r="K101" s="785" t="s">
        <v>722</v>
      </c>
      <c r="L101" s="538" t="s">
        <v>316</v>
      </c>
      <c r="M101" s="802" t="s">
        <v>316</v>
      </c>
      <c r="N101" s="762">
        <v>0</v>
      </c>
      <c r="O101" s="803" t="s">
        <v>316</v>
      </c>
      <c r="P101" s="804" t="s">
        <v>316</v>
      </c>
      <c r="Q101" s="803">
        <v>2.7400000000000001E-2</v>
      </c>
      <c r="R101" s="806">
        <v>249000000</v>
      </c>
      <c r="S101" s="803">
        <v>2.7400000000000001E-2</v>
      </c>
      <c r="T101" s="806">
        <v>249000000</v>
      </c>
      <c r="U101" s="808">
        <v>2.7400000000000001E-2</v>
      </c>
      <c r="V101" s="806">
        <v>497000000</v>
      </c>
    </row>
    <row r="102" spans="2:27" s="530" customFormat="1" ht="39.6" x14ac:dyDescent="0.25">
      <c r="B102" s="563"/>
      <c r="C102" s="558"/>
      <c r="D102" s="541"/>
      <c r="E102" s="566"/>
      <c r="F102" s="535"/>
      <c r="G102" s="557"/>
      <c r="H102" s="809" t="s">
        <v>339</v>
      </c>
      <c r="I102" s="810" t="s">
        <v>491</v>
      </c>
      <c r="J102" s="540"/>
      <c r="K102" s="811" t="s">
        <v>721</v>
      </c>
      <c r="L102" s="538" t="s">
        <v>316</v>
      </c>
      <c r="M102" s="802" t="s">
        <v>316</v>
      </c>
      <c r="N102" s="762">
        <v>0</v>
      </c>
      <c r="O102" s="803" t="s">
        <v>316</v>
      </c>
      <c r="P102" s="804" t="s">
        <v>316</v>
      </c>
      <c r="Q102" s="812">
        <v>1.3100000000000001E-2</v>
      </c>
      <c r="R102" s="813">
        <v>257425000</v>
      </c>
      <c r="S102" s="812">
        <v>1.3100000000000001E-2</v>
      </c>
      <c r="T102" s="813">
        <v>257425000</v>
      </c>
      <c r="U102" s="814">
        <v>1.3100000000000001E-2</v>
      </c>
      <c r="V102" s="813">
        <v>514850000</v>
      </c>
      <c r="AA102" s="858">
        <f>SUM(V94:V102)</f>
        <v>5519267400</v>
      </c>
    </row>
    <row r="103" spans="2:27" s="530" customFormat="1" ht="52.8" x14ac:dyDescent="0.25">
      <c r="B103" s="563"/>
      <c r="C103" s="558"/>
      <c r="D103" s="659" t="s">
        <v>119</v>
      </c>
      <c r="E103" s="566" t="s">
        <v>285</v>
      </c>
      <c r="F103" s="660" t="s">
        <v>110</v>
      </c>
      <c r="G103" s="542" t="s">
        <v>188</v>
      </c>
      <c r="H103" s="1096" t="s">
        <v>55</v>
      </c>
      <c r="I103" s="1094"/>
      <c r="J103" s="662"/>
      <c r="K103" s="663" t="s">
        <v>658</v>
      </c>
      <c r="L103" s="664"/>
      <c r="M103" s="665"/>
      <c r="N103" s="666"/>
      <c r="O103" s="706"/>
      <c r="P103" s="666"/>
      <c r="Q103" s="706"/>
      <c r="R103" s="666"/>
      <c r="S103" s="706"/>
      <c r="T103" s="666"/>
      <c r="U103" s="681"/>
      <c r="V103" s="666"/>
    </row>
    <row r="104" spans="2:27" s="530" customFormat="1" ht="39.6" x14ac:dyDescent="0.25">
      <c r="B104" s="563"/>
      <c r="C104" s="557"/>
      <c r="D104" s="541"/>
      <c r="E104" s="558"/>
      <c r="F104" s="535"/>
      <c r="G104" s="557"/>
      <c r="H104" s="573" t="s">
        <v>24</v>
      </c>
      <c r="I104" s="578" t="s">
        <v>504</v>
      </c>
      <c r="J104" s="540"/>
      <c r="K104" s="760" t="s">
        <v>715</v>
      </c>
      <c r="L104" s="538" t="s">
        <v>316</v>
      </c>
      <c r="M104" s="755" t="s">
        <v>863</v>
      </c>
      <c r="N104" s="756">
        <v>11819749800</v>
      </c>
      <c r="O104" s="763" t="s">
        <v>507</v>
      </c>
      <c r="P104" s="756">
        <v>11819749800</v>
      </c>
      <c r="Q104" s="763" t="s">
        <v>507</v>
      </c>
      <c r="R104" s="756">
        <v>11819749800</v>
      </c>
      <c r="S104" s="763" t="s">
        <v>507</v>
      </c>
      <c r="T104" s="756">
        <v>11819749800</v>
      </c>
      <c r="U104" s="765" t="s">
        <v>507</v>
      </c>
      <c r="V104" s="764">
        <v>47279000000</v>
      </c>
    </row>
    <row r="105" spans="2:27" s="530" customFormat="1" ht="39.6" x14ac:dyDescent="0.25">
      <c r="B105" s="563"/>
      <c r="C105" s="557"/>
      <c r="D105" s="541"/>
      <c r="E105" s="558"/>
      <c r="F105" s="535"/>
      <c r="G105" s="557"/>
      <c r="H105" s="573" t="s">
        <v>119</v>
      </c>
      <c r="I105" s="578" t="s">
        <v>508</v>
      </c>
      <c r="J105" s="540"/>
      <c r="K105" s="760" t="s">
        <v>714</v>
      </c>
      <c r="L105" s="538" t="s">
        <v>316</v>
      </c>
      <c r="M105" s="761" t="s">
        <v>510</v>
      </c>
      <c r="N105" s="764">
        <v>53329600</v>
      </c>
      <c r="O105" s="763" t="s">
        <v>510</v>
      </c>
      <c r="P105" s="764">
        <v>53329600</v>
      </c>
      <c r="Q105" s="783" t="s">
        <v>510</v>
      </c>
      <c r="R105" s="764">
        <v>53329600</v>
      </c>
      <c r="S105" s="763" t="s">
        <v>510</v>
      </c>
      <c r="T105" s="764">
        <v>53329600</v>
      </c>
      <c r="U105" s="784" t="s">
        <v>510</v>
      </c>
      <c r="V105" s="764">
        <v>155268400</v>
      </c>
    </row>
    <row r="106" spans="2:27" s="530" customFormat="1" ht="39.6" x14ac:dyDescent="0.25">
      <c r="B106" s="563"/>
      <c r="C106" s="557"/>
      <c r="D106" s="541"/>
      <c r="E106" s="558"/>
      <c r="F106" s="535"/>
      <c r="G106" s="557"/>
      <c r="H106" s="573" t="s">
        <v>120</v>
      </c>
      <c r="I106" s="578" t="s">
        <v>513</v>
      </c>
      <c r="J106" s="540"/>
      <c r="K106" s="760" t="s">
        <v>712</v>
      </c>
      <c r="L106" s="538" t="s">
        <v>316</v>
      </c>
      <c r="M106" s="761" t="s">
        <v>118</v>
      </c>
      <c r="N106" s="764">
        <v>9478300</v>
      </c>
      <c r="O106" s="763" t="s">
        <v>118</v>
      </c>
      <c r="P106" s="764">
        <v>9478300</v>
      </c>
      <c r="Q106" s="783" t="s">
        <v>118</v>
      </c>
      <c r="R106" s="764">
        <v>9478300</v>
      </c>
      <c r="S106" s="763" t="s">
        <v>118</v>
      </c>
      <c r="T106" s="764">
        <v>9478300</v>
      </c>
      <c r="U106" s="784" t="s">
        <v>118</v>
      </c>
      <c r="V106" s="764">
        <v>37463200</v>
      </c>
    </row>
    <row r="107" spans="2:27" s="530" customFormat="1" ht="66" x14ac:dyDescent="0.25">
      <c r="B107" s="563"/>
      <c r="C107" s="557"/>
      <c r="D107" s="541"/>
      <c r="E107" s="558"/>
      <c r="F107" s="535"/>
      <c r="G107" s="557"/>
      <c r="H107" s="573" t="s">
        <v>121</v>
      </c>
      <c r="I107" s="760" t="s">
        <v>526</v>
      </c>
      <c r="J107" s="540"/>
      <c r="K107" s="811" t="s">
        <v>706</v>
      </c>
      <c r="L107" s="538" t="s">
        <v>316</v>
      </c>
      <c r="M107" s="755" t="s">
        <v>864</v>
      </c>
      <c r="N107" s="789">
        <v>9421350</v>
      </c>
      <c r="O107" s="790" t="s">
        <v>528</v>
      </c>
      <c r="P107" s="789">
        <v>9421350</v>
      </c>
      <c r="Q107" s="788" t="s">
        <v>528</v>
      </c>
      <c r="R107" s="789">
        <v>9421350</v>
      </c>
      <c r="S107" s="790" t="s">
        <v>528</v>
      </c>
      <c r="T107" s="789">
        <v>22821350</v>
      </c>
      <c r="U107" s="815" t="s">
        <v>528</v>
      </c>
      <c r="V107" s="789">
        <v>51085400</v>
      </c>
      <c r="AA107" s="831">
        <f>SUM(V104:V107)</f>
        <v>47522817000</v>
      </c>
    </row>
    <row r="108" spans="2:27" s="530" customFormat="1" ht="39.6" customHeight="1" x14ac:dyDescent="0.25">
      <c r="B108" s="539" t="s">
        <v>649</v>
      </c>
      <c r="C108" s="566" t="s">
        <v>289</v>
      </c>
      <c r="D108" s="659" t="s">
        <v>24</v>
      </c>
      <c r="E108" s="566" t="s">
        <v>290</v>
      </c>
      <c r="F108" s="660" t="s">
        <v>111</v>
      </c>
      <c r="G108" s="542" t="s">
        <v>99</v>
      </c>
      <c r="H108" s="1096" t="s">
        <v>101</v>
      </c>
      <c r="I108" s="1094"/>
      <c r="J108" s="662"/>
      <c r="K108" s="669" t="s">
        <v>662</v>
      </c>
      <c r="L108" s="664"/>
      <c r="M108" s="665"/>
      <c r="N108" s="666"/>
      <c r="O108" s="706"/>
      <c r="P108" s="666"/>
      <c r="Q108" s="706"/>
      <c r="R108" s="666"/>
      <c r="S108" s="706"/>
      <c r="T108" s="666"/>
      <c r="U108" s="681"/>
      <c r="V108" s="666"/>
    </row>
    <row r="109" spans="2:27" s="530" customFormat="1" ht="26.4" x14ac:dyDescent="0.25">
      <c r="B109" s="563"/>
      <c r="C109" s="558"/>
      <c r="D109" s="541"/>
      <c r="E109" s="557"/>
      <c r="F109" s="535"/>
      <c r="G109" s="557"/>
      <c r="H109" s="544" t="s">
        <v>24</v>
      </c>
      <c r="I109" s="577" t="s">
        <v>538</v>
      </c>
      <c r="J109" s="540"/>
      <c r="K109" s="754" t="s">
        <v>704</v>
      </c>
      <c r="L109" s="538" t="s">
        <v>316</v>
      </c>
      <c r="M109" s="755" t="s">
        <v>861</v>
      </c>
      <c r="N109" s="756">
        <f>P109</f>
        <v>78111975</v>
      </c>
      <c r="O109" s="757" t="s">
        <v>862</v>
      </c>
      <c r="P109" s="758">
        <f>R109</f>
        <v>78111975</v>
      </c>
      <c r="Q109" s="757" t="s">
        <v>862</v>
      </c>
      <c r="R109" s="758">
        <f>T109</f>
        <v>78111975</v>
      </c>
      <c r="S109" s="757" t="s">
        <v>862</v>
      </c>
      <c r="T109" s="758">
        <f>V109/4</f>
        <v>78111975</v>
      </c>
      <c r="U109" s="759" t="s">
        <v>176</v>
      </c>
      <c r="V109" s="758">
        <v>312447900</v>
      </c>
    </row>
    <row r="110" spans="2:27" s="530" customFormat="1" ht="39.6" x14ac:dyDescent="0.25">
      <c r="B110" s="563"/>
      <c r="C110" s="558"/>
      <c r="D110" s="541"/>
      <c r="E110" s="557"/>
      <c r="F110" s="535"/>
      <c r="G110" s="557"/>
      <c r="H110" s="544" t="s">
        <v>119</v>
      </c>
      <c r="I110" s="578" t="s">
        <v>540</v>
      </c>
      <c r="J110" s="540"/>
      <c r="K110" s="760" t="s">
        <v>702</v>
      </c>
      <c r="L110" s="538" t="s">
        <v>316</v>
      </c>
      <c r="M110" s="761" t="s">
        <v>860</v>
      </c>
      <c r="N110" s="756">
        <v>0</v>
      </c>
      <c r="O110" s="761" t="s">
        <v>860</v>
      </c>
      <c r="P110" s="764">
        <f>V110/3</f>
        <v>58176133.333333336</v>
      </c>
      <c r="Q110" s="761" t="s">
        <v>860</v>
      </c>
      <c r="R110" s="764">
        <f>P110</f>
        <v>58176133.333333336</v>
      </c>
      <c r="S110" s="761" t="s">
        <v>860</v>
      </c>
      <c r="T110" s="764">
        <f>R110</f>
        <v>58176133.333333336</v>
      </c>
      <c r="U110" s="761" t="s">
        <v>860</v>
      </c>
      <c r="V110" s="764">
        <v>174528400</v>
      </c>
    </row>
    <row r="111" spans="2:27" s="530" customFormat="1" ht="13.2" x14ac:dyDescent="0.25">
      <c r="B111" s="563"/>
      <c r="C111" s="558"/>
      <c r="D111" s="541"/>
      <c r="E111" s="557"/>
      <c r="F111" s="535"/>
      <c r="G111" s="557"/>
      <c r="H111" s="564"/>
      <c r="I111" s="564"/>
      <c r="J111" s="540"/>
      <c r="K111" s="557"/>
      <c r="M111" s="547"/>
      <c r="N111" s="548"/>
      <c r="O111" s="705"/>
      <c r="P111" s="548"/>
      <c r="Q111" s="705"/>
      <c r="R111" s="548"/>
      <c r="S111" s="705"/>
      <c r="T111" s="548"/>
      <c r="U111" s="557"/>
      <c r="V111" s="548"/>
    </row>
    <row r="112" spans="2:27" s="530" customFormat="1" ht="52.8" x14ac:dyDescent="0.25">
      <c r="B112" s="563"/>
      <c r="C112" s="558"/>
      <c r="D112" s="541"/>
      <c r="E112" s="557"/>
      <c r="F112" s="535"/>
      <c r="G112" s="557"/>
      <c r="H112" s="1095" t="s">
        <v>106</v>
      </c>
      <c r="I112" s="1094"/>
      <c r="J112" s="662"/>
      <c r="K112" s="663" t="s">
        <v>663</v>
      </c>
      <c r="L112" s="664"/>
      <c r="M112" s="816"/>
      <c r="N112" s="817"/>
      <c r="O112" s="818"/>
      <c r="P112" s="819"/>
      <c r="Q112" s="820"/>
      <c r="R112" s="819"/>
      <c r="S112" s="820"/>
      <c r="T112" s="819"/>
      <c r="U112" s="821"/>
      <c r="V112" s="819"/>
    </row>
    <row r="113" spans="2:27" s="530" customFormat="1" ht="39.6" x14ac:dyDescent="0.25">
      <c r="B113" s="563"/>
      <c r="C113" s="558"/>
      <c r="D113" s="541"/>
      <c r="E113" s="557"/>
      <c r="F113" s="535"/>
      <c r="G113" s="557"/>
      <c r="H113" s="544" t="s">
        <v>24</v>
      </c>
      <c r="I113" s="768" t="s">
        <v>107</v>
      </c>
      <c r="J113" s="540"/>
      <c r="K113" s="791" t="s">
        <v>696</v>
      </c>
      <c r="L113" s="538" t="s">
        <v>316</v>
      </c>
      <c r="M113" s="822" t="s">
        <v>544</v>
      </c>
      <c r="N113" s="781" t="s">
        <v>316</v>
      </c>
      <c r="O113" s="822" t="s">
        <v>544</v>
      </c>
      <c r="P113" s="823">
        <f>V113/3</f>
        <v>62073633.333333336</v>
      </c>
      <c r="Q113" s="822" t="s">
        <v>544</v>
      </c>
      <c r="R113" s="823">
        <f>P113</f>
        <v>62073633.333333336</v>
      </c>
      <c r="S113" s="822" t="s">
        <v>544</v>
      </c>
      <c r="T113" s="823">
        <f>R113</f>
        <v>62073633.333333336</v>
      </c>
      <c r="U113" s="822" t="s">
        <v>544</v>
      </c>
      <c r="V113" s="823">
        <v>186220900</v>
      </c>
      <c r="AA113" s="831">
        <f>SUM(V109:V114)</f>
        <v>673197200</v>
      </c>
    </row>
    <row r="114" spans="2:27" s="530" customFormat="1" ht="13.2" x14ac:dyDescent="0.25">
      <c r="B114" s="563"/>
      <c r="C114" s="557"/>
      <c r="D114" s="541"/>
      <c r="E114" s="557"/>
      <c r="F114" s="535"/>
      <c r="G114" s="557"/>
      <c r="J114" s="540"/>
      <c r="K114" s="557"/>
      <c r="M114" s="547"/>
      <c r="N114" s="548"/>
      <c r="O114" s="705"/>
      <c r="P114" s="548"/>
      <c r="Q114" s="705"/>
      <c r="R114" s="548"/>
      <c r="S114" s="705"/>
      <c r="T114" s="548"/>
      <c r="U114" s="557"/>
      <c r="V114" s="548"/>
    </row>
    <row r="115" spans="2:27" s="530" customFormat="1" ht="52.8" x14ac:dyDescent="0.25">
      <c r="B115" s="539" t="s">
        <v>650</v>
      </c>
      <c r="C115" s="543" t="s">
        <v>291</v>
      </c>
      <c r="D115" s="659" t="s">
        <v>24</v>
      </c>
      <c r="E115" s="542" t="s">
        <v>292</v>
      </c>
      <c r="F115" s="660" t="s">
        <v>111</v>
      </c>
      <c r="G115" s="542" t="s">
        <v>293</v>
      </c>
      <c r="H115" s="1095" t="s">
        <v>25</v>
      </c>
      <c r="I115" s="1094"/>
      <c r="J115" s="662"/>
      <c r="K115" s="663" t="s">
        <v>665</v>
      </c>
      <c r="L115" s="664"/>
      <c r="M115" s="665"/>
      <c r="N115" s="666"/>
      <c r="O115" s="706"/>
      <c r="P115" s="666"/>
      <c r="Q115" s="706"/>
      <c r="R115" s="666"/>
      <c r="S115" s="706"/>
      <c r="T115" s="666"/>
      <c r="U115" s="681"/>
      <c r="V115" s="666"/>
    </row>
    <row r="116" spans="2:27" s="530" customFormat="1" ht="39.6" x14ac:dyDescent="0.25">
      <c r="B116" s="539"/>
      <c r="C116" s="543"/>
      <c r="D116" s="589"/>
      <c r="E116" s="542"/>
      <c r="F116" s="660" t="s">
        <v>472</v>
      </c>
      <c r="G116" s="566" t="s">
        <v>294</v>
      </c>
      <c r="H116" s="576" t="s">
        <v>24</v>
      </c>
      <c r="I116" s="579" t="s">
        <v>26</v>
      </c>
      <c r="J116" s="540"/>
      <c r="K116" s="774" t="s">
        <v>694</v>
      </c>
      <c r="L116" s="538" t="s">
        <v>316</v>
      </c>
      <c r="M116" s="824" t="s">
        <v>781</v>
      </c>
      <c r="N116" s="800">
        <v>40200000</v>
      </c>
      <c r="O116" s="824" t="s">
        <v>781</v>
      </c>
      <c r="P116" s="800">
        <v>40200000</v>
      </c>
      <c r="Q116" s="824" t="s">
        <v>781</v>
      </c>
      <c r="R116" s="800">
        <v>40200000</v>
      </c>
      <c r="S116" s="824" t="s">
        <v>781</v>
      </c>
      <c r="T116" s="800">
        <v>40200000</v>
      </c>
      <c r="U116" s="824" t="s">
        <v>781</v>
      </c>
      <c r="V116" s="778">
        <v>160800000</v>
      </c>
    </row>
    <row r="117" spans="2:27" s="530" customFormat="1" ht="39.6" x14ac:dyDescent="0.25">
      <c r="B117" s="563"/>
      <c r="C117" s="566"/>
      <c r="D117" s="541"/>
      <c r="E117" s="557"/>
      <c r="F117" s="535"/>
      <c r="G117" s="543"/>
      <c r="H117" s="573" t="s">
        <v>119</v>
      </c>
      <c r="I117" s="578" t="s">
        <v>29</v>
      </c>
      <c r="J117" s="540"/>
      <c r="K117" s="754" t="s">
        <v>136</v>
      </c>
      <c r="L117" s="538" t="s">
        <v>316</v>
      </c>
      <c r="M117" s="796" t="s">
        <v>571</v>
      </c>
      <c r="N117" s="756">
        <f>V117/4</f>
        <v>116100000</v>
      </c>
      <c r="O117" s="786" t="s">
        <v>571</v>
      </c>
      <c r="P117" s="756">
        <f>N117</f>
        <v>116100000</v>
      </c>
      <c r="Q117" s="786" t="s">
        <v>571</v>
      </c>
      <c r="R117" s="756">
        <f>P117</f>
        <v>116100000</v>
      </c>
      <c r="S117" s="786" t="s">
        <v>571</v>
      </c>
      <c r="T117" s="756">
        <f>R117</f>
        <v>116100000</v>
      </c>
      <c r="U117" s="787" t="s">
        <v>571</v>
      </c>
      <c r="V117" s="756">
        <v>464400000</v>
      </c>
    </row>
    <row r="118" spans="2:27" s="530" customFormat="1" ht="39.6" x14ac:dyDescent="0.25">
      <c r="B118" s="563"/>
      <c r="C118" s="566"/>
      <c r="D118" s="541"/>
      <c r="E118" s="557"/>
      <c r="F118" s="535"/>
      <c r="G118" s="543"/>
      <c r="H118" s="573" t="s">
        <v>120</v>
      </c>
      <c r="I118" s="578" t="s">
        <v>30</v>
      </c>
      <c r="J118" s="540"/>
      <c r="K118" s="760" t="s">
        <v>137</v>
      </c>
      <c r="L118" s="538" t="s">
        <v>316</v>
      </c>
      <c r="M118" s="749" t="s">
        <v>316</v>
      </c>
      <c r="N118" s="825" t="s">
        <v>316</v>
      </c>
      <c r="O118" s="752" t="s">
        <v>316</v>
      </c>
      <c r="P118" s="825" t="s">
        <v>316</v>
      </c>
      <c r="Q118" s="826" t="s">
        <v>316</v>
      </c>
      <c r="R118" s="764">
        <v>60000000</v>
      </c>
      <c r="S118" s="783" t="s">
        <v>782</v>
      </c>
      <c r="T118" s="764">
        <v>60000000</v>
      </c>
      <c r="U118" s="784" t="s">
        <v>782</v>
      </c>
      <c r="V118" s="764">
        <v>120000000</v>
      </c>
    </row>
    <row r="119" spans="2:27" s="530" customFormat="1" ht="66" x14ac:dyDescent="0.25">
      <c r="B119" s="563"/>
      <c r="C119" s="566"/>
      <c r="D119" s="541"/>
      <c r="E119" s="557"/>
      <c r="F119" s="535"/>
      <c r="G119" s="543"/>
      <c r="H119" s="573" t="s">
        <v>121</v>
      </c>
      <c r="I119" s="827" t="s">
        <v>33</v>
      </c>
      <c r="J119" s="540"/>
      <c r="K119" s="785" t="s">
        <v>138</v>
      </c>
      <c r="L119" s="538" t="s">
        <v>316</v>
      </c>
      <c r="M119" s="795" t="s">
        <v>783</v>
      </c>
      <c r="N119" s="762">
        <f>V119/4</f>
        <v>92113750</v>
      </c>
      <c r="O119" s="763" t="s">
        <v>783</v>
      </c>
      <c r="P119" s="762">
        <f>N119</f>
        <v>92113750</v>
      </c>
      <c r="Q119" s="763" t="s">
        <v>783</v>
      </c>
      <c r="R119" s="762">
        <f>P119</f>
        <v>92113750</v>
      </c>
      <c r="S119" s="763" t="s">
        <v>783</v>
      </c>
      <c r="T119" s="762">
        <f>R119</f>
        <v>92113750</v>
      </c>
      <c r="U119" s="765" t="s">
        <v>783</v>
      </c>
      <c r="V119" s="762">
        <v>368455000</v>
      </c>
    </row>
    <row r="120" spans="2:27" s="530" customFormat="1" ht="26.4" x14ac:dyDescent="0.25">
      <c r="B120" s="563"/>
      <c r="C120" s="566"/>
      <c r="D120" s="541"/>
      <c r="E120" s="557"/>
      <c r="F120" s="535"/>
      <c r="G120" s="543"/>
      <c r="H120" s="573" t="s">
        <v>326</v>
      </c>
      <c r="I120" s="578" t="s">
        <v>35</v>
      </c>
      <c r="J120" s="540"/>
      <c r="K120" s="760" t="s">
        <v>139</v>
      </c>
      <c r="L120" s="538" t="s">
        <v>316</v>
      </c>
      <c r="M120" s="795" t="s">
        <v>589</v>
      </c>
      <c r="N120" s="762">
        <f t="shared" ref="N120:N128" si="8">P120</f>
        <v>26313375</v>
      </c>
      <c r="O120" s="763" t="s">
        <v>589</v>
      </c>
      <c r="P120" s="764">
        <f t="shared" ref="P120:P128" si="9">R120</f>
        <v>26313375</v>
      </c>
      <c r="Q120" s="763" t="s">
        <v>589</v>
      </c>
      <c r="R120" s="764">
        <f t="shared" ref="R120:R128" si="10">T120</f>
        <v>26313375</v>
      </c>
      <c r="S120" s="763" t="s">
        <v>589</v>
      </c>
      <c r="T120" s="764">
        <f t="shared" ref="T120:T128" si="11">V120/4</f>
        <v>26313375</v>
      </c>
      <c r="U120" s="763" t="s">
        <v>589</v>
      </c>
      <c r="V120" s="764">
        <v>105253500</v>
      </c>
    </row>
    <row r="121" spans="2:27" s="530" customFormat="1" ht="39.6" x14ac:dyDescent="0.25">
      <c r="B121" s="563"/>
      <c r="C121" s="566"/>
      <c r="D121" s="541"/>
      <c r="E121" s="557"/>
      <c r="F121" s="535"/>
      <c r="G121" s="558"/>
      <c r="H121" s="573" t="s">
        <v>329</v>
      </c>
      <c r="I121" s="578" t="s">
        <v>36</v>
      </c>
      <c r="J121" s="540"/>
      <c r="K121" s="754" t="s">
        <v>693</v>
      </c>
      <c r="L121" s="538" t="s">
        <v>316</v>
      </c>
      <c r="M121" s="796" t="s">
        <v>585</v>
      </c>
      <c r="N121" s="756">
        <f t="shared" si="8"/>
        <v>19098750</v>
      </c>
      <c r="O121" s="786" t="s">
        <v>585</v>
      </c>
      <c r="P121" s="756">
        <f t="shared" si="9"/>
        <v>19098750</v>
      </c>
      <c r="Q121" s="786" t="s">
        <v>585</v>
      </c>
      <c r="R121" s="756">
        <f t="shared" si="10"/>
        <v>19098750</v>
      </c>
      <c r="S121" s="786" t="s">
        <v>585</v>
      </c>
      <c r="T121" s="756">
        <f t="shared" si="11"/>
        <v>19098750</v>
      </c>
      <c r="U121" s="786" t="s">
        <v>585</v>
      </c>
      <c r="V121" s="756">
        <v>76395000</v>
      </c>
    </row>
    <row r="122" spans="2:27" s="530" customFormat="1" ht="39.6" x14ac:dyDescent="0.25">
      <c r="B122" s="563"/>
      <c r="C122" s="566"/>
      <c r="D122" s="541"/>
      <c r="E122" s="557"/>
      <c r="F122" s="535"/>
      <c r="G122" s="558"/>
      <c r="H122" s="573" t="s">
        <v>331</v>
      </c>
      <c r="I122" s="578" t="s">
        <v>37</v>
      </c>
      <c r="J122" s="540"/>
      <c r="K122" s="760" t="s">
        <v>692</v>
      </c>
      <c r="L122" s="538" t="s">
        <v>316</v>
      </c>
      <c r="M122" s="795" t="s">
        <v>586</v>
      </c>
      <c r="N122" s="762">
        <f t="shared" si="8"/>
        <v>7996250</v>
      </c>
      <c r="O122" s="763" t="s">
        <v>586</v>
      </c>
      <c r="P122" s="764">
        <f t="shared" si="9"/>
        <v>7996250</v>
      </c>
      <c r="Q122" s="763" t="s">
        <v>586</v>
      </c>
      <c r="R122" s="764">
        <f t="shared" si="10"/>
        <v>7996250</v>
      </c>
      <c r="S122" s="763" t="s">
        <v>586</v>
      </c>
      <c r="T122" s="764">
        <f t="shared" si="11"/>
        <v>7996250</v>
      </c>
      <c r="U122" s="763" t="s">
        <v>586</v>
      </c>
      <c r="V122" s="764">
        <v>31985000</v>
      </c>
    </row>
    <row r="123" spans="2:27" s="530" customFormat="1" ht="66" x14ac:dyDescent="0.25">
      <c r="B123" s="563"/>
      <c r="C123" s="566"/>
      <c r="D123" s="541"/>
      <c r="E123" s="557"/>
      <c r="F123" s="535"/>
      <c r="G123" s="558"/>
      <c r="H123" s="573" t="s">
        <v>335</v>
      </c>
      <c r="I123" s="760" t="s">
        <v>38</v>
      </c>
      <c r="J123" s="540"/>
      <c r="K123" s="785" t="s">
        <v>691</v>
      </c>
      <c r="L123" s="538" t="s">
        <v>316</v>
      </c>
      <c r="M123" s="795" t="s">
        <v>784</v>
      </c>
      <c r="N123" s="762">
        <f t="shared" si="8"/>
        <v>6750000</v>
      </c>
      <c r="O123" s="795" t="s">
        <v>784</v>
      </c>
      <c r="P123" s="762">
        <f t="shared" si="9"/>
        <v>6750000</v>
      </c>
      <c r="Q123" s="795" t="s">
        <v>784</v>
      </c>
      <c r="R123" s="762">
        <f t="shared" si="10"/>
        <v>6750000</v>
      </c>
      <c r="S123" s="795" t="s">
        <v>784</v>
      </c>
      <c r="T123" s="762">
        <f t="shared" si="11"/>
        <v>6750000</v>
      </c>
      <c r="U123" s="795" t="s">
        <v>784</v>
      </c>
      <c r="V123" s="762">
        <v>27000000</v>
      </c>
    </row>
    <row r="124" spans="2:27" s="530" customFormat="1" ht="52.8" x14ac:dyDescent="0.25">
      <c r="B124" s="563"/>
      <c r="C124" s="566"/>
      <c r="D124" s="541"/>
      <c r="E124" s="557"/>
      <c r="F124" s="535"/>
      <c r="G124" s="558"/>
      <c r="H124" s="573" t="s">
        <v>339</v>
      </c>
      <c r="I124" s="578" t="s">
        <v>590</v>
      </c>
      <c r="J124" s="540"/>
      <c r="K124" s="754" t="s">
        <v>690</v>
      </c>
      <c r="L124" s="538" t="s">
        <v>316</v>
      </c>
      <c r="M124" s="796" t="s">
        <v>592</v>
      </c>
      <c r="N124" s="756">
        <f t="shared" si="8"/>
        <v>6750000</v>
      </c>
      <c r="O124" s="786" t="s">
        <v>592</v>
      </c>
      <c r="P124" s="756">
        <f t="shared" si="9"/>
        <v>6750000</v>
      </c>
      <c r="Q124" s="786" t="s">
        <v>592</v>
      </c>
      <c r="R124" s="756">
        <f t="shared" si="10"/>
        <v>6750000</v>
      </c>
      <c r="S124" s="786" t="s">
        <v>592</v>
      </c>
      <c r="T124" s="756">
        <f t="shared" si="11"/>
        <v>6750000</v>
      </c>
      <c r="U124" s="787" t="s">
        <v>592</v>
      </c>
      <c r="V124" s="756">
        <v>27000000</v>
      </c>
    </row>
    <row r="125" spans="2:27" s="530" customFormat="1" ht="39.6" x14ac:dyDescent="0.25">
      <c r="B125" s="563"/>
      <c r="C125" s="566"/>
      <c r="D125" s="541"/>
      <c r="E125" s="557"/>
      <c r="F125" s="535"/>
      <c r="G125" s="558"/>
      <c r="H125" s="573" t="s">
        <v>346</v>
      </c>
      <c r="I125" s="578" t="s">
        <v>40</v>
      </c>
      <c r="J125" s="540"/>
      <c r="K125" s="760" t="s">
        <v>689</v>
      </c>
      <c r="L125" s="538" t="s">
        <v>316</v>
      </c>
      <c r="M125" s="795" t="s">
        <v>785</v>
      </c>
      <c r="N125" s="762">
        <f t="shared" si="8"/>
        <v>193750000</v>
      </c>
      <c r="O125" s="763" t="s">
        <v>786</v>
      </c>
      <c r="P125" s="764">
        <f t="shared" si="9"/>
        <v>193750000</v>
      </c>
      <c r="Q125" s="763" t="s">
        <v>787</v>
      </c>
      <c r="R125" s="764">
        <f t="shared" si="10"/>
        <v>193750000</v>
      </c>
      <c r="S125" s="763" t="s">
        <v>785</v>
      </c>
      <c r="T125" s="764">
        <f t="shared" si="11"/>
        <v>193750000</v>
      </c>
      <c r="U125" s="765" t="s">
        <v>593</v>
      </c>
      <c r="V125" s="764">
        <v>775000000</v>
      </c>
    </row>
    <row r="126" spans="2:27" s="530" customFormat="1" ht="39.6" x14ac:dyDescent="0.25">
      <c r="B126" s="563"/>
      <c r="C126" s="566"/>
      <c r="D126" s="541"/>
      <c r="E126" s="557"/>
      <c r="F126" s="535"/>
      <c r="G126" s="558"/>
      <c r="H126" s="573" t="s">
        <v>350</v>
      </c>
      <c r="I126" s="578" t="s">
        <v>41</v>
      </c>
      <c r="J126" s="540"/>
      <c r="K126" s="760" t="s">
        <v>688</v>
      </c>
      <c r="L126" s="538" t="s">
        <v>316</v>
      </c>
      <c r="M126" s="795" t="s">
        <v>788</v>
      </c>
      <c r="N126" s="762">
        <f t="shared" si="8"/>
        <v>137875000</v>
      </c>
      <c r="O126" s="795" t="s">
        <v>788</v>
      </c>
      <c r="P126" s="764">
        <f t="shared" si="9"/>
        <v>137875000</v>
      </c>
      <c r="Q126" s="795" t="s">
        <v>788</v>
      </c>
      <c r="R126" s="764">
        <f t="shared" si="10"/>
        <v>137875000</v>
      </c>
      <c r="S126" s="795" t="s">
        <v>788</v>
      </c>
      <c r="T126" s="764">
        <f t="shared" si="11"/>
        <v>137875000</v>
      </c>
      <c r="U126" s="795" t="s">
        <v>788</v>
      </c>
      <c r="V126" s="764">
        <v>551500000</v>
      </c>
    </row>
    <row r="127" spans="2:27" s="530" customFormat="1" ht="39.6" x14ac:dyDescent="0.25">
      <c r="B127" s="563"/>
      <c r="C127" s="566"/>
      <c r="D127" s="541"/>
      <c r="E127" s="557"/>
      <c r="F127" s="535"/>
      <c r="G127" s="558"/>
      <c r="H127" s="573" t="s">
        <v>356</v>
      </c>
      <c r="I127" s="578" t="s">
        <v>42</v>
      </c>
      <c r="J127" s="540"/>
      <c r="K127" s="754" t="s">
        <v>687</v>
      </c>
      <c r="L127" s="538" t="s">
        <v>316</v>
      </c>
      <c r="M127" s="796" t="s">
        <v>592</v>
      </c>
      <c r="N127" s="756">
        <f t="shared" si="8"/>
        <v>137875000</v>
      </c>
      <c r="O127" s="786" t="s">
        <v>592</v>
      </c>
      <c r="P127" s="756">
        <f t="shared" si="9"/>
        <v>137875000</v>
      </c>
      <c r="Q127" s="786" t="s">
        <v>592</v>
      </c>
      <c r="R127" s="756">
        <f t="shared" si="10"/>
        <v>137875000</v>
      </c>
      <c r="S127" s="786" t="s">
        <v>592</v>
      </c>
      <c r="T127" s="756">
        <f t="shared" si="11"/>
        <v>137875000</v>
      </c>
      <c r="U127" s="787" t="s">
        <v>592</v>
      </c>
      <c r="V127" s="756">
        <v>551500000</v>
      </c>
    </row>
    <row r="128" spans="2:27" s="530" customFormat="1" ht="26.4" x14ac:dyDescent="0.25">
      <c r="B128" s="563"/>
      <c r="C128" s="566"/>
      <c r="D128" s="541"/>
      <c r="E128" s="557"/>
      <c r="F128" s="535"/>
      <c r="G128" s="558"/>
      <c r="H128" s="574" t="s">
        <v>363</v>
      </c>
      <c r="I128" s="577" t="s">
        <v>601</v>
      </c>
      <c r="J128" s="540"/>
      <c r="K128" s="754" t="s">
        <v>685</v>
      </c>
      <c r="L128" s="538" t="s">
        <v>316</v>
      </c>
      <c r="M128" s="795" t="s">
        <v>501</v>
      </c>
      <c r="N128" s="828">
        <f t="shared" si="8"/>
        <v>24625000</v>
      </c>
      <c r="O128" s="786" t="s">
        <v>501</v>
      </c>
      <c r="P128" s="756">
        <f t="shared" si="9"/>
        <v>24625000</v>
      </c>
      <c r="Q128" s="786" t="s">
        <v>501</v>
      </c>
      <c r="R128" s="756">
        <f t="shared" si="10"/>
        <v>24625000</v>
      </c>
      <c r="S128" s="786" t="s">
        <v>501</v>
      </c>
      <c r="T128" s="756">
        <f t="shared" si="11"/>
        <v>24625000</v>
      </c>
      <c r="U128" s="765" t="s">
        <v>501</v>
      </c>
      <c r="V128" s="762">
        <v>98500000</v>
      </c>
    </row>
    <row r="129" spans="1:27" s="530" customFormat="1" ht="52.8" x14ac:dyDescent="0.25">
      <c r="B129" s="565"/>
      <c r="C129" s="557"/>
      <c r="D129" s="541"/>
      <c r="E129" s="557"/>
      <c r="F129" s="535"/>
      <c r="G129" s="557"/>
      <c r="H129" s="1096" t="s">
        <v>43</v>
      </c>
      <c r="I129" s="1094"/>
      <c r="J129" s="662"/>
      <c r="K129" s="663" t="s">
        <v>666</v>
      </c>
      <c r="L129" s="664"/>
      <c r="M129" s="665"/>
      <c r="N129" s="666"/>
      <c r="O129" s="706"/>
      <c r="P129" s="666"/>
      <c r="Q129" s="706"/>
      <c r="R129" s="666"/>
      <c r="S129" s="706"/>
      <c r="T129" s="666"/>
      <c r="U129" s="681"/>
      <c r="V129" s="666"/>
    </row>
    <row r="130" spans="1:27" s="530" customFormat="1" ht="39.6" x14ac:dyDescent="0.25">
      <c r="B130" s="565"/>
      <c r="C130" s="557"/>
      <c r="D130" s="541"/>
      <c r="E130" s="557"/>
      <c r="F130" s="535"/>
      <c r="G130" s="557"/>
      <c r="H130" s="549" t="s">
        <v>24</v>
      </c>
      <c r="I130" s="578" t="s">
        <v>45</v>
      </c>
      <c r="J130" s="540"/>
      <c r="K130" s="774" t="s">
        <v>682</v>
      </c>
      <c r="L130" s="538" t="s">
        <v>316</v>
      </c>
      <c r="M130" s="775" t="s">
        <v>613</v>
      </c>
      <c r="N130" s="800">
        <f>V130/4</f>
        <v>86000000</v>
      </c>
      <c r="O130" s="775" t="s">
        <v>613</v>
      </c>
      <c r="P130" s="778">
        <f>N130</f>
        <v>86000000</v>
      </c>
      <c r="Q130" s="775" t="s">
        <v>613</v>
      </c>
      <c r="R130" s="778">
        <f>P130</f>
        <v>86000000</v>
      </c>
      <c r="S130" s="775" t="s">
        <v>613</v>
      </c>
      <c r="T130" s="778">
        <f>R130</f>
        <v>86000000</v>
      </c>
      <c r="U130" s="775" t="s">
        <v>613</v>
      </c>
      <c r="V130" s="778">
        <v>344000000</v>
      </c>
    </row>
    <row r="131" spans="1:27" s="530" customFormat="1" ht="39.6" x14ac:dyDescent="0.25">
      <c r="B131" s="565"/>
      <c r="C131" s="557"/>
      <c r="D131" s="541"/>
      <c r="E131" s="557"/>
      <c r="F131" s="535"/>
      <c r="G131" s="557"/>
      <c r="H131" s="549" t="s">
        <v>119</v>
      </c>
      <c r="I131" s="578" t="s">
        <v>615</v>
      </c>
      <c r="J131" s="540"/>
      <c r="K131" s="760" t="s">
        <v>679</v>
      </c>
      <c r="L131" s="538" t="s">
        <v>316</v>
      </c>
      <c r="M131" s="795" t="s">
        <v>334</v>
      </c>
      <c r="N131" s="762">
        <v>12500000</v>
      </c>
      <c r="O131" s="763" t="s">
        <v>334</v>
      </c>
      <c r="P131" s="762">
        <v>12500000</v>
      </c>
      <c r="Q131" s="763" t="s">
        <v>334</v>
      </c>
      <c r="R131" s="829" t="s">
        <v>334</v>
      </c>
      <c r="S131" s="763" t="s">
        <v>334</v>
      </c>
      <c r="T131" s="762">
        <v>12500000</v>
      </c>
      <c r="U131" s="779" t="s">
        <v>334</v>
      </c>
      <c r="V131" s="764">
        <v>50000000</v>
      </c>
    </row>
    <row r="132" spans="1:27" s="530" customFormat="1" ht="39.6" x14ac:dyDescent="0.25">
      <c r="B132" s="565"/>
      <c r="C132" s="557"/>
      <c r="D132" s="541"/>
      <c r="E132" s="557"/>
      <c r="F132" s="535"/>
      <c r="G132" s="557"/>
      <c r="H132" s="549" t="s">
        <v>120</v>
      </c>
      <c r="I132" s="578" t="s">
        <v>617</v>
      </c>
      <c r="J132" s="540"/>
      <c r="K132" s="760" t="s">
        <v>678</v>
      </c>
      <c r="L132" s="538" t="s">
        <v>316</v>
      </c>
      <c r="M132" s="795" t="s">
        <v>779</v>
      </c>
      <c r="N132" s="762">
        <v>76250000</v>
      </c>
      <c r="O132" s="795" t="s">
        <v>779</v>
      </c>
      <c r="P132" s="762">
        <v>76250000</v>
      </c>
      <c r="Q132" s="795" t="s">
        <v>779</v>
      </c>
      <c r="R132" s="762">
        <v>76250000</v>
      </c>
      <c r="S132" s="795" t="s">
        <v>779</v>
      </c>
      <c r="T132" s="762">
        <v>76250000</v>
      </c>
      <c r="U132" s="795" t="s">
        <v>779</v>
      </c>
      <c r="V132" s="764">
        <v>324200000</v>
      </c>
    </row>
    <row r="133" spans="1:27" s="530" customFormat="1" ht="52.8" x14ac:dyDescent="0.25">
      <c r="B133" s="565"/>
      <c r="C133" s="557"/>
      <c r="D133" s="541"/>
      <c r="E133" s="557"/>
      <c r="F133" s="535"/>
      <c r="G133" s="557"/>
      <c r="H133" s="549" t="s">
        <v>121</v>
      </c>
      <c r="I133" s="578" t="s">
        <v>47</v>
      </c>
      <c r="J133" s="540"/>
      <c r="K133" s="754" t="s">
        <v>677</v>
      </c>
      <c r="L133" s="538" t="s">
        <v>316</v>
      </c>
      <c r="M133" s="796" t="s">
        <v>609</v>
      </c>
      <c r="N133" s="756">
        <v>75000000</v>
      </c>
      <c r="O133" s="796" t="s">
        <v>609</v>
      </c>
      <c r="P133" s="756">
        <v>75000000</v>
      </c>
      <c r="Q133" s="796" t="s">
        <v>609</v>
      </c>
      <c r="R133" s="756">
        <v>75000000</v>
      </c>
      <c r="S133" s="796" t="s">
        <v>609</v>
      </c>
      <c r="T133" s="756">
        <v>75000000</v>
      </c>
      <c r="U133" s="787" t="s">
        <v>609</v>
      </c>
      <c r="V133" s="756">
        <v>300000000</v>
      </c>
    </row>
    <row r="134" spans="1:27" s="530" customFormat="1" ht="39.6" x14ac:dyDescent="0.25">
      <c r="B134" s="565"/>
      <c r="C134" s="557"/>
      <c r="D134" s="541"/>
      <c r="E134" s="557"/>
      <c r="F134" s="535"/>
      <c r="G134" s="557"/>
      <c r="H134" s="549" t="s">
        <v>326</v>
      </c>
      <c r="I134" s="578" t="s">
        <v>48</v>
      </c>
      <c r="J134" s="540"/>
      <c r="K134" s="754" t="s">
        <v>676</v>
      </c>
      <c r="L134" s="538" t="s">
        <v>316</v>
      </c>
      <c r="M134" s="796" t="s">
        <v>780</v>
      </c>
      <c r="N134" s="756">
        <v>63750000</v>
      </c>
      <c r="O134" s="796" t="s">
        <v>780</v>
      </c>
      <c r="P134" s="756">
        <v>63750000</v>
      </c>
      <c r="Q134" s="796" t="s">
        <v>780</v>
      </c>
      <c r="R134" s="756">
        <v>63750000</v>
      </c>
      <c r="S134" s="796" t="s">
        <v>780</v>
      </c>
      <c r="T134" s="756">
        <v>63750000</v>
      </c>
      <c r="U134" s="787" t="s">
        <v>611</v>
      </c>
      <c r="V134" s="756">
        <v>255000000</v>
      </c>
      <c r="AA134" s="831">
        <f>SUM(V116:V134)</f>
        <v>4630988500</v>
      </c>
    </row>
    <row r="135" spans="1:27" s="530" customFormat="1" ht="52.8" x14ac:dyDescent="0.25">
      <c r="B135" s="565"/>
      <c r="C135" s="557"/>
      <c r="D135" s="541"/>
      <c r="E135" s="557"/>
      <c r="F135" s="535"/>
      <c r="G135" s="557"/>
      <c r="H135" s="1096" t="s">
        <v>52</v>
      </c>
      <c r="I135" s="1094"/>
      <c r="J135" s="662"/>
      <c r="K135" s="663" t="s">
        <v>668</v>
      </c>
      <c r="L135" s="664"/>
      <c r="M135" s="665"/>
      <c r="N135" s="666"/>
      <c r="O135" s="706"/>
      <c r="P135" s="666"/>
      <c r="Q135" s="706"/>
      <c r="R135" s="666"/>
      <c r="S135" s="706"/>
      <c r="T135" s="666"/>
      <c r="U135" s="681"/>
      <c r="V135" s="666"/>
    </row>
    <row r="136" spans="1:27" s="530" customFormat="1" ht="66.599999999999994" thickBot="1" x14ac:dyDescent="0.3">
      <c r="B136" s="565"/>
      <c r="C136" s="557"/>
      <c r="D136" s="541"/>
      <c r="E136" s="557"/>
      <c r="F136" s="535"/>
      <c r="G136" s="557"/>
      <c r="H136" s="544" t="s">
        <v>24</v>
      </c>
      <c r="I136" s="791" t="s">
        <v>53</v>
      </c>
      <c r="J136" s="540"/>
      <c r="K136" s="556" t="s">
        <v>671</v>
      </c>
      <c r="L136" s="538" t="s">
        <v>316</v>
      </c>
      <c r="M136" s="674" t="s">
        <v>316</v>
      </c>
      <c r="N136" s="695" t="s">
        <v>316</v>
      </c>
      <c r="O136" s="719" t="s">
        <v>777</v>
      </c>
      <c r="P136" s="727">
        <v>10000000</v>
      </c>
      <c r="Q136" s="719" t="s">
        <v>778</v>
      </c>
      <c r="R136" s="727">
        <v>44000000</v>
      </c>
      <c r="S136" s="719" t="s">
        <v>778</v>
      </c>
      <c r="T136" s="727">
        <v>44000000</v>
      </c>
      <c r="U136" s="688" t="s">
        <v>633</v>
      </c>
      <c r="V136" s="781">
        <v>98000000</v>
      </c>
    </row>
    <row r="137" spans="1:27" x14ac:dyDescent="0.25">
      <c r="A137" s="766"/>
      <c r="B137" s="766"/>
      <c r="C137" s="766"/>
      <c r="D137" s="766"/>
      <c r="E137" s="766"/>
      <c r="F137" s="767"/>
      <c r="G137" s="766"/>
      <c r="H137" s="766"/>
      <c r="I137" s="766"/>
      <c r="J137" s="766"/>
      <c r="K137" s="766"/>
      <c r="L137" s="766"/>
      <c r="M137" s="766"/>
      <c r="N137" s="766"/>
      <c r="O137" s="766"/>
      <c r="P137" s="766"/>
      <c r="Q137" s="766"/>
      <c r="R137" s="766"/>
      <c r="S137" s="766"/>
      <c r="T137" s="766"/>
      <c r="U137" s="766"/>
      <c r="V137" s="766"/>
    </row>
    <row r="139" spans="1:27" x14ac:dyDescent="0.25">
      <c r="R139" s="507" t="s">
        <v>640</v>
      </c>
      <c r="S139" s="507"/>
      <c r="T139" s="507"/>
      <c r="U139" s="507"/>
      <c r="V139" s="160"/>
    </row>
    <row r="140" spans="1:27" x14ac:dyDescent="0.25">
      <c r="R140" s="507"/>
      <c r="S140" s="507"/>
      <c r="T140" s="507"/>
      <c r="U140" s="507"/>
      <c r="V140" s="160"/>
    </row>
    <row r="141" spans="1:27" ht="15.6" x14ac:dyDescent="0.25">
      <c r="R141" s="508" t="s">
        <v>269</v>
      </c>
      <c r="S141" s="508"/>
      <c r="T141" s="508"/>
      <c r="U141" s="508"/>
      <c r="V141" s="160"/>
    </row>
    <row r="142" spans="1:27" ht="15.6" x14ac:dyDescent="0.25">
      <c r="R142" s="508" t="s">
        <v>179</v>
      </c>
      <c r="S142" s="508"/>
      <c r="T142" s="508"/>
      <c r="U142" s="508"/>
      <c r="V142" s="160"/>
    </row>
    <row r="143" spans="1:27" ht="15.6" x14ac:dyDescent="0.25">
      <c r="R143" s="508"/>
      <c r="S143" s="508"/>
      <c r="T143" s="508"/>
      <c r="U143" s="508"/>
      <c r="V143" s="160"/>
    </row>
    <row r="144" spans="1:27" ht="15.6" x14ac:dyDescent="0.25">
      <c r="R144" s="508"/>
      <c r="S144" s="508"/>
      <c r="T144" s="508"/>
      <c r="U144" s="508"/>
      <c r="V144" s="160"/>
    </row>
    <row r="145" spans="18:22" x14ac:dyDescent="0.25">
      <c r="R145" s="507"/>
      <c r="S145" s="507"/>
      <c r="T145" s="507"/>
      <c r="U145" s="507"/>
      <c r="V145" s="160"/>
    </row>
    <row r="146" spans="18:22" ht="15.6" x14ac:dyDescent="0.25">
      <c r="R146" s="509" t="s">
        <v>641</v>
      </c>
      <c r="S146" s="507"/>
      <c r="T146" s="507"/>
      <c r="U146" s="507"/>
      <c r="V146" s="160"/>
    </row>
    <row r="147" spans="18:22" ht="15.6" x14ac:dyDescent="0.25">
      <c r="R147" s="508" t="s">
        <v>642</v>
      </c>
      <c r="S147" s="508"/>
      <c r="T147" s="507"/>
      <c r="U147" s="507"/>
      <c r="V147" s="160"/>
    </row>
    <row r="148" spans="18:22" ht="15.6" x14ac:dyDescent="0.25">
      <c r="R148" s="508" t="s">
        <v>643</v>
      </c>
      <c r="S148" s="508"/>
      <c r="T148" s="507"/>
      <c r="U148" s="507"/>
      <c r="V148" s="160"/>
    </row>
  </sheetData>
  <mergeCells count="45">
    <mergeCell ref="H115:I115"/>
    <mergeCell ref="H129:I129"/>
    <mergeCell ref="H135:I135"/>
    <mergeCell ref="H103:I103"/>
    <mergeCell ref="H108:I108"/>
    <mergeCell ref="H112:I112"/>
    <mergeCell ref="S9:T9"/>
    <mergeCell ref="U9:V9"/>
    <mergeCell ref="H10:I10"/>
    <mergeCell ref="H51:I51"/>
    <mergeCell ref="H93:I93"/>
    <mergeCell ref="H46:I46"/>
    <mergeCell ref="M9:N9"/>
    <mergeCell ref="O9:P9"/>
    <mergeCell ref="Q9:R9"/>
    <mergeCell ref="B9:C9"/>
    <mergeCell ref="D9:E9"/>
    <mergeCell ref="F9:G9"/>
    <mergeCell ref="H9:I9"/>
    <mergeCell ref="J9:K9"/>
    <mergeCell ref="S6:T6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U5:V6"/>
    <mergeCell ref="B1:V1"/>
    <mergeCell ref="B2:V2"/>
    <mergeCell ref="B4:G4"/>
    <mergeCell ref="B5:C8"/>
    <mergeCell ref="D5:E8"/>
    <mergeCell ref="F5:G8"/>
    <mergeCell ref="H5:I8"/>
    <mergeCell ref="J5:K8"/>
    <mergeCell ref="L5:L8"/>
    <mergeCell ref="M6:N6"/>
    <mergeCell ref="O6:P6"/>
    <mergeCell ref="Q6:R6"/>
    <mergeCell ref="M5:T5"/>
  </mergeCells>
  <pageMargins left="0.27559055118110237" right="0.31496062992125984" top="0.23622047244094491" bottom="0.19685039370078741" header="0.15748031496062992" footer="0.11811023622047245"/>
  <pageSetup paperSize="400" scale="43" orientation="landscape" horizontalDpi="4294967293" verticalDpi="1200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Z28"/>
  <sheetViews>
    <sheetView tabSelected="1" zoomScale="55" zoomScaleNormal="55" zoomScalePageLayoutView="50" workbookViewId="0">
      <selection activeCell="F35" sqref="F35"/>
    </sheetView>
  </sheetViews>
  <sheetFormatPr defaultColWidth="9.109375" defaultRowHeight="15" x14ac:dyDescent="0.25"/>
  <cols>
    <col min="1" max="1" width="2.109375" style="152" customWidth="1"/>
    <col min="2" max="2" width="3.6640625" style="152" customWidth="1"/>
    <col min="3" max="3" width="30.5546875" style="152" customWidth="1"/>
    <col min="4" max="4" width="3" style="152" customWidth="1"/>
    <col min="5" max="5" width="52.6640625" style="152" customWidth="1"/>
    <col min="6" max="6" width="6" style="157" customWidth="1"/>
    <col min="7" max="7" width="42.88671875" style="152" customWidth="1"/>
    <col min="8" max="8" width="14.109375" style="152" customWidth="1"/>
    <col min="9" max="9" width="21.6640625" style="152" customWidth="1"/>
    <col min="10" max="10" width="13.21875" style="152" customWidth="1"/>
    <col min="11" max="11" width="23.6640625" style="152" customWidth="1"/>
    <col min="12" max="12" width="15.21875" style="152" customWidth="1"/>
    <col min="13" max="13" width="22.21875" style="152" customWidth="1"/>
    <col min="14" max="14" width="12.5546875" style="152" customWidth="1"/>
    <col min="15" max="15" width="21.88671875" style="152" customWidth="1"/>
    <col min="16" max="16" width="14.88671875" style="152" customWidth="1"/>
    <col min="17" max="19" width="9.109375" style="152"/>
    <col min="20" max="20" width="20.109375" style="152" bestFit="1" customWidth="1"/>
    <col min="21" max="25" width="9.109375" style="152"/>
    <col min="26" max="26" width="20.109375" style="152" bestFit="1" customWidth="1"/>
    <col min="27" max="16384" width="9.109375" style="152"/>
  </cols>
  <sheetData>
    <row r="1" spans="1:104" ht="17.399999999999999" x14ac:dyDescent="0.3">
      <c r="B1" s="930" t="s">
        <v>789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</row>
    <row r="2" spans="1:104" ht="17.399999999999999" x14ac:dyDescent="0.3">
      <c r="B2" s="930" t="s">
        <v>178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</row>
    <row r="3" spans="1:104" ht="17.399999999999999" x14ac:dyDescent="0.3">
      <c r="B3" s="478"/>
      <c r="C3" s="478"/>
      <c r="D3" s="478"/>
      <c r="E3" s="478"/>
      <c r="F3" s="478"/>
      <c r="G3" s="478"/>
    </row>
    <row r="4" spans="1:104" ht="16.2" thickBot="1" x14ac:dyDescent="0.35">
      <c r="B4" s="956"/>
      <c r="C4" s="956"/>
      <c r="D4" s="956"/>
      <c r="E4" s="956"/>
      <c r="F4" s="956"/>
      <c r="G4" s="956"/>
    </row>
    <row r="5" spans="1:104" s="513" customFormat="1" ht="13.8" customHeight="1" x14ac:dyDescent="0.25">
      <c r="A5" s="512"/>
      <c r="B5" s="967" t="s">
        <v>108</v>
      </c>
      <c r="C5" s="948"/>
      <c r="D5" s="970" t="s">
        <v>770</v>
      </c>
      <c r="E5" s="948"/>
      <c r="F5" s="947" t="s">
        <v>177</v>
      </c>
      <c r="G5" s="948"/>
      <c r="H5" s="953" t="s">
        <v>181</v>
      </c>
      <c r="I5" s="954"/>
      <c r="J5" s="954"/>
      <c r="K5" s="954"/>
      <c r="L5" s="954"/>
      <c r="M5" s="954"/>
      <c r="N5" s="954"/>
      <c r="O5" s="1101"/>
      <c r="P5" s="1107" t="s">
        <v>775</v>
      </c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  <c r="BW5" s="512"/>
      <c r="BX5" s="512"/>
      <c r="BY5" s="512"/>
      <c r="BZ5" s="512"/>
      <c r="CA5" s="512"/>
      <c r="CB5" s="512"/>
      <c r="CC5" s="512"/>
      <c r="CD5" s="512"/>
      <c r="CE5" s="512"/>
      <c r="CF5" s="512"/>
      <c r="CG5" s="512"/>
      <c r="CH5" s="512"/>
      <c r="CI5" s="512"/>
      <c r="CJ5" s="512"/>
      <c r="CK5" s="512"/>
      <c r="CL5" s="512"/>
      <c r="CM5" s="512"/>
      <c r="CN5" s="512"/>
      <c r="CO5" s="512"/>
      <c r="CP5" s="512"/>
      <c r="CQ5" s="512"/>
      <c r="CR5" s="512"/>
      <c r="CS5" s="512"/>
      <c r="CT5" s="512"/>
      <c r="CU5" s="512"/>
      <c r="CV5" s="512"/>
      <c r="CW5" s="512"/>
      <c r="CX5" s="512"/>
      <c r="CY5" s="512"/>
      <c r="CZ5" s="512"/>
    </row>
    <row r="6" spans="1:104" s="513" customFormat="1" ht="13.8" x14ac:dyDescent="0.25">
      <c r="A6" s="512"/>
      <c r="B6" s="968"/>
      <c r="C6" s="950"/>
      <c r="D6" s="971"/>
      <c r="E6" s="950"/>
      <c r="F6" s="949"/>
      <c r="G6" s="950"/>
      <c r="H6" s="957" t="s">
        <v>771</v>
      </c>
      <c r="I6" s="958"/>
      <c r="J6" s="1102" t="s">
        <v>772</v>
      </c>
      <c r="K6" s="958"/>
      <c r="L6" s="1102" t="s">
        <v>773</v>
      </c>
      <c r="M6" s="958"/>
      <c r="N6" s="1102" t="s">
        <v>774</v>
      </c>
      <c r="O6" s="958"/>
      <c r="P6" s="1108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</row>
    <row r="7" spans="1:104" s="513" customFormat="1" ht="13.8" x14ac:dyDescent="0.25">
      <c r="A7" s="512"/>
      <c r="B7" s="968"/>
      <c r="C7" s="950"/>
      <c r="D7" s="971"/>
      <c r="E7" s="950"/>
      <c r="F7" s="949"/>
      <c r="G7" s="950"/>
      <c r="H7" s="959" t="s">
        <v>2</v>
      </c>
      <c r="I7" s="993" t="s">
        <v>3</v>
      </c>
      <c r="J7" s="1099" t="s">
        <v>2</v>
      </c>
      <c r="K7" s="993" t="s">
        <v>3</v>
      </c>
      <c r="L7" s="1097" t="s">
        <v>2</v>
      </c>
      <c r="M7" s="993" t="s">
        <v>3</v>
      </c>
      <c r="N7" s="1097" t="s">
        <v>2</v>
      </c>
      <c r="O7" s="993" t="s">
        <v>3</v>
      </c>
      <c r="P7" s="1108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</row>
    <row r="8" spans="1:104" s="514" customFormat="1" ht="13.8" x14ac:dyDescent="0.25">
      <c r="A8" s="512"/>
      <c r="B8" s="969"/>
      <c r="C8" s="952"/>
      <c r="D8" s="972"/>
      <c r="E8" s="952"/>
      <c r="F8" s="951"/>
      <c r="G8" s="952"/>
      <c r="H8" s="960"/>
      <c r="I8" s="994"/>
      <c r="J8" s="1100"/>
      <c r="K8" s="994"/>
      <c r="L8" s="1098"/>
      <c r="M8" s="994"/>
      <c r="N8" s="1098"/>
      <c r="O8" s="994"/>
      <c r="P8" s="1109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</row>
    <row r="9" spans="1:104" s="515" customFormat="1" ht="14.4" thickBot="1" x14ac:dyDescent="0.3">
      <c r="B9" s="1112" t="s">
        <v>4</v>
      </c>
      <c r="C9" s="1113"/>
      <c r="D9" s="1114"/>
      <c r="E9" s="1113"/>
      <c r="F9" s="1115" t="s">
        <v>6</v>
      </c>
      <c r="G9" s="1113"/>
      <c r="H9" s="1116" t="s">
        <v>10</v>
      </c>
      <c r="I9" s="1106"/>
      <c r="J9" s="1105" t="s">
        <v>11</v>
      </c>
      <c r="K9" s="1106"/>
      <c r="L9" s="1105" t="s">
        <v>12</v>
      </c>
      <c r="M9" s="1106"/>
      <c r="N9" s="1105" t="s">
        <v>13</v>
      </c>
      <c r="O9" s="1106"/>
      <c r="P9" s="830" t="s">
        <v>14</v>
      </c>
    </row>
    <row r="10" spans="1:104" s="530" customFormat="1" ht="41.4" x14ac:dyDescent="0.25">
      <c r="B10" s="523" t="s">
        <v>647</v>
      </c>
      <c r="C10" s="517" t="s">
        <v>311</v>
      </c>
      <c r="D10" s="833" t="s">
        <v>24</v>
      </c>
      <c r="E10" s="524" t="s">
        <v>283</v>
      </c>
      <c r="F10" s="834" t="s">
        <v>111</v>
      </c>
      <c r="G10" s="527" t="s">
        <v>282</v>
      </c>
      <c r="H10" s="835">
        <v>0</v>
      </c>
      <c r="I10" s="836"/>
      <c r="J10" s="837">
        <v>0.02</v>
      </c>
      <c r="K10" s="838">
        <f>M10</f>
        <v>72843063600</v>
      </c>
      <c r="L10" s="837">
        <v>0.03</v>
      </c>
      <c r="M10" s="838">
        <f>O10</f>
        <v>72843063600</v>
      </c>
      <c r="N10" s="837">
        <v>0.1</v>
      </c>
      <c r="O10" s="838">
        <f>V10/3</f>
        <v>72843063600</v>
      </c>
      <c r="P10" s="839">
        <v>0.15</v>
      </c>
      <c r="V10" s="1103">
        <v>218529190800</v>
      </c>
      <c r="W10" s="1103"/>
      <c r="X10" s="1103"/>
      <c r="Z10" s="831"/>
    </row>
    <row r="11" spans="1:104" s="530" customFormat="1" ht="13.8" x14ac:dyDescent="0.25">
      <c r="B11" s="523"/>
      <c r="C11" s="517"/>
      <c r="D11" s="833"/>
      <c r="E11" s="524"/>
      <c r="F11" s="834"/>
      <c r="G11" s="527"/>
      <c r="H11" s="840"/>
      <c r="I11" s="841"/>
      <c r="J11" s="837"/>
      <c r="K11" s="838"/>
      <c r="L11" s="837"/>
      <c r="M11" s="838"/>
      <c r="N11" s="837"/>
      <c r="O11" s="838"/>
      <c r="P11" s="839"/>
    </row>
    <row r="12" spans="1:104" s="530" customFormat="1" ht="39.6" customHeight="1" x14ac:dyDescent="0.25">
      <c r="B12" s="523" t="s">
        <v>648</v>
      </c>
      <c r="C12" s="527" t="s">
        <v>287</v>
      </c>
      <c r="D12" s="833" t="s">
        <v>24</v>
      </c>
      <c r="E12" s="527" t="s">
        <v>285</v>
      </c>
      <c r="F12" s="529" t="s">
        <v>111</v>
      </c>
      <c r="G12" s="842" t="s">
        <v>286</v>
      </c>
      <c r="H12" s="843">
        <v>4.6E-5</v>
      </c>
      <c r="I12" s="860">
        <f>K12</f>
        <v>1379816850</v>
      </c>
      <c r="J12" s="843">
        <v>4.6E-5</v>
      </c>
      <c r="K12" s="860">
        <f>M12</f>
        <v>1379816850</v>
      </c>
      <c r="L12" s="843">
        <v>4.6E-5</v>
      </c>
      <c r="M12" s="860">
        <f>O12</f>
        <v>1379816850</v>
      </c>
      <c r="N12" s="843">
        <v>4.6E-5</v>
      </c>
      <c r="O12" s="860">
        <f>V12/4</f>
        <v>1379816850</v>
      </c>
      <c r="P12" s="844">
        <v>4.6E-5</v>
      </c>
      <c r="V12" s="1103">
        <v>5519267400</v>
      </c>
      <c r="W12" s="1103"/>
      <c r="X12" s="1103"/>
    </row>
    <row r="13" spans="1:104" s="530" customFormat="1" ht="52.8" customHeight="1" x14ac:dyDescent="0.25">
      <c r="B13" s="522"/>
      <c r="C13" s="526"/>
      <c r="D13" s="833" t="s">
        <v>119</v>
      </c>
      <c r="E13" s="528" t="s">
        <v>285</v>
      </c>
      <c r="F13" s="529" t="s">
        <v>110</v>
      </c>
      <c r="G13" s="842" t="s">
        <v>188</v>
      </c>
      <c r="H13" s="845">
        <v>0.24149999999999999</v>
      </c>
      <c r="I13" s="861">
        <f>K13</f>
        <v>11880704250</v>
      </c>
      <c r="J13" s="845">
        <v>0.24149999999999999</v>
      </c>
      <c r="K13" s="861">
        <f>M13</f>
        <v>11880704250</v>
      </c>
      <c r="L13" s="845">
        <v>0.24149999999999999</v>
      </c>
      <c r="M13" s="861">
        <f>O13</f>
        <v>11880704250</v>
      </c>
      <c r="N13" s="845">
        <v>0.24149999999999999</v>
      </c>
      <c r="O13" s="861">
        <f>V13/4</f>
        <v>11880704250</v>
      </c>
      <c r="P13" s="846">
        <v>0.96589999999999998</v>
      </c>
      <c r="V13" s="1103">
        <v>47522817000</v>
      </c>
      <c r="W13" s="1103"/>
      <c r="X13" s="1103"/>
    </row>
    <row r="14" spans="1:104" s="530" customFormat="1" ht="39.6" customHeight="1" x14ac:dyDescent="0.25">
      <c r="B14" s="523" t="s">
        <v>649</v>
      </c>
      <c r="C14" s="528" t="s">
        <v>289</v>
      </c>
      <c r="D14" s="833" t="s">
        <v>24</v>
      </c>
      <c r="E14" s="528" t="s">
        <v>290</v>
      </c>
      <c r="F14" s="529" t="s">
        <v>111</v>
      </c>
      <c r="G14" s="842" t="s">
        <v>99</v>
      </c>
      <c r="H14" s="847">
        <v>0</v>
      </c>
      <c r="I14" s="848">
        <v>0</v>
      </c>
      <c r="J14" s="849">
        <v>0.1</v>
      </c>
      <c r="K14" s="860">
        <f>M14</f>
        <v>224399066.66666666</v>
      </c>
      <c r="L14" s="849">
        <v>0.2</v>
      </c>
      <c r="M14" s="860">
        <f>O14</f>
        <v>224399066.66666666</v>
      </c>
      <c r="N14" s="849">
        <v>0.1</v>
      </c>
      <c r="O14" s="860">
        <f>V14/3</f>
        <v>224399066.66666666</v>
      </c>
      <c r="P14" s="850">
        <v>0.4</v>
      </c>
      <c r="T14" s="859"/>
      <c r="V14" s="1110">
        <v>673197200</v>
      </c>
      <c r="W14" s="1111"/>
      <c r="X14" s="1111"/>
    </row>
    <row r="15" spans="1:104" s="530" customFormat="1" ht="52.8" customHeight="1" x14ac:dyDescent="0.25">
      <c r="B15" s="523" t="s">
        <v>650</v>
      </c>
      <c r="C15" s="527" t="s">
        <v>291</v>
      </c>
      <c r="D15" s="833" t="s">
        <v>24</v>
      </c>
      <c r="E15" s="524" t="s">
        <v>292</v>
      </c>
      <c r="F15" s="529" t="s">
        <v>111</v>
      </c>
      <c r="G15" s="842" t="s">
        <v>293</v>
      </c>
      <c r="H15" s="851" t="s">
        <v>296</v>
      </c>
      <c r="I15" s="861">
        <f>K15</f>
        <v>1157747125</v>
      </c>
      <c r="J15" s="852" t="s">
        <v>296</v>
      </c>
      <c r="K15" s="861">
        <f>M15</f>
        <v>1157747125</v>
      </c>
      <c r="L15" s="852" t="s">
        <v>296</v>
      </c>
      <c r="M15" s="861">
        <f>O15</f>
        <v>1157747125</v>
      </c>
      <c r="N15" s="852" t="s">
        <v>296</v>
      </c>
      <c r="O15" s="861">
        <f>V15/4</f>
        <v>1157747125</v>
      </c>
      <c r="P15" s="853" t="s">
        <v>296</v>
      </c>
      <c r="V15" s="1103">
        <v>4630988500</v>
      </c>
      <c r="W15" s="1103"/>
      <c r="X15" s="1103"/>
    </row>
    <row r="16" spans="1:104" s="530" customFormat="1" ht="28.2" thickBot="1" x14ac:dyDescent="0.3">
      <c r="B16" s="523"/>
      <c r="C16" s="527"/>
      <c r="D16" s="854"/>
      <c r="E16" s="524"/>
      <c r="F16" s="834" t="s">
        <v>472</v>
      </c>
      <c r="G16" s="528" t="s">
        <v>294</v>
      </c>
      <c r="H16" s="855">
        <v>0.2</v>
      </c>
      <c r="I16" s="856">
        <f>K16</f>
        <v>24500000</v>
      </c>
      <c r="J16" s="855">
        <v>0.3</v>
      </c>
      <c r="K16" s="856">
        <f>M16</f>
        <v>24500000</v>
      </c>
      <c r="L16" s="855">
        <v>0.35</v>
      </c>
      <c r="M16" s="856">
        <f>O16</f>
        <v>24500000</v>
      </c>
      <c r="N16" s="855">
        <v>0.15</v>
      </c>
      <c r="O16" s="856">
        <f>V16/4</f>
        <v>24500000</v>
      </c>
      <c r="P16" s="857">
        <v>1</v>
      </c>
      <c r="V16" s="1104">
        <v>98000000</v>
      </c>
      <c r="W16" s="1104"/>
      <c r="X16" s="1104"/>
    </row>
    <row r="17" spans="2:16" x14ac:dyDescent="0.25">
      <c r="B17" s="766"/>
      <c r="C17" s="766"/>
      <c r="D17" s="766"/>
      <c r="E17" s="766"/>
      <c r="F17" s="767"/>
      <c r="G17" s="766"/>
      <c r="H17" s="766"/>
      <c r="I17" s="766"/>
      <c r="J17" s="766"/>
      <c r="K17" s="766"/>
      <c r="L17" s="766"/>
      <c r="M17" s="766"/>
      <c r="N17" s="766"/>
      <c r="O17" s="766"/>
      <c r="P17" s="766"/>
    </row>
    <row r="19" spans="2:16" x14ac:dyDescent="0.25">
      <c r="K19" s="507" t="s">
        <v>640</v>
      </c>
      <c r="L19" s="507"/>
      <c r="M19" s="507"/>
      <c r="N19" s="507"/>
      <c r="O19" s="507"/>
      <c r="P19" s="507"/>
    </row>
    <row r="20" spans="2:16" x14ac:dyDescent="0.25">
      <c r="K20" s="507"/>
      <c r="L20" s="507"/>
      <c r="M20" s="507"/>
      <c r="N20" s="507"/>
      <c r="O20" s="507"/>
      <c r="P20" s="507"/>
    </row>
    <row r="21" spans="2:16" ht="15.6" x14ac:dyDescent="0.25">
      <c r="K21" s="508" t="s">
        <v>269</v>
      </c>
      <c r="L21" s="508"/>
      <c r="M21" s="508"/>
      <c r="N21" s="508"/>
      <c r="O21" s="508"/>
      <c r="P21" s="508"/>
    </row>
    <row r="22" spans="2:16" ht="15.6" x14ac:dyDescent="0.25">
      <c r="K22" s="508" t="s">
        <v>179</v>
      </c>
      <c r="L22" s="508"/>
      <c r="M22" s="508"/>
      <c r="N22" s="508"/>
      <c r="O22" s="508"/>
      <c r="P22" s="508"/>
    </row>
    <row r="23" spans="2:16" ht="15.6" x14ac:dyDescent="0.25">
      <c r="K23" s="508"/>
      <c r="L23" s="508"/>
      <c r="M23" s="508"/>
      <c r="N23" s="508"/>
      <c r="O23" s="508"/>
      <c r="P23" s="508"/>
    </row>
    <row r="24" spans="2:16" ht="15.6" x14ac:dyDescent="0.25">
      <c r="K24" s="508"/>
      <c r="L24" s="508"/>
      <c r="M24" s="508"/>
      <c r="N24" s="508"/>
      <c r="O24" s="508"/>
      <c r="P24" s="508"/>
    </row>
    <row r="25" spans="2:16" x14ac:dyDescent="0.25">
      <c r="K25" s="507"/>
      <c r="L25" s="507"/>
      <c r="M25" s="507"/>
      <c r="N25" s="507"/>
      <c r="O25" s="507"/>
      <c r="P25" s="507"/>
    </row>
    <row r="26" spans="2:16" ht="15.6" x14ac:dyDescent="0.25">
      <c r="K26" s="509" t="s">
        <v>641</v>
      </c>
      <c r="L26" s="507"/>
      <c r="M26" s="507"/>
      <c r="N26" s="507"/>
      <c r="O26" s="507"/>
      <c r="P26" s="507"/>
    </row>
    <row r="27" spans="2:16" ht="15.6" x14ac:dyDescent="0.25">
      <c r="K27" s="508" t="s">
        <v>642</v>
      </c>
      <c r="L27" s="508"/>
      <c r="M27" s="507"/>
      <c r="N27" s="507"/>
      <c r="O27" s="507"/>
      <c r="P27" s="507"/>
    </row>
    <row r="28" spans="2:16" ht="15.6" x14ac:dyDescent="0.25">
      <c r="K28" s="508" t="s">
        <v>643</v>
      </c>
      <c r="L28" s="508"/>
      <c r="M28" s="507"/>
      <c r="N28" s="507"/>
      <c r="O28" s="507"/>
      <c r="P28" s="507"/>
    </row>
  </sheetData>
  <mergeCells count="33">
    <mergeCell ref="B9:C9"/>
    <mergeCell ref="D9:E9"/>
    <mergeCell ref="F9:G9"/>
    <mergeCell ref="H9:I9"/>
    <mergeCell ref="J9:K9"/>
    <mergeCell ref="J6:K6"/>
    <mergeCell ref="L6:M6"/>
    <mergeCell ref="N6:O6"/>
    <mergeCell ref="V15:X15"/>
    <mergeCell ref="V16:X16"/>
    <mergeCell ref="L9:M9"/>
    <mergeCell ref="N9:O9"/>
    <mergeCell ref="P5:P8"/>
    <mergeCell ref="V10:X10"/>
    <mergeCell ref="V12:X12"/>
    <mergeCell ref="V14:X14"/>
    <mergeCell ref="V13:X13"/>
    <mergeCell ref="B1:P1"/>
    <mergeCell ref="B2:P2"/>
    <mergeCell ref="B4:G4"/>
    <mergeCell ref="M7:M8"/>
    <mergeCell ref="N7:N8"/>
    <mergeCell ref="O7:O8"/>
    <mergeCell ref="B5:C8"/>
    <mergeCell ref="D5:E8"/>
    <mergeCell ref="F5:G8"/>
    <mergeCell ref="H7:H8"/>
    <mergeCell ref="I7:I8"/>
    <mergeCell ref="J7:J8"/>
    <mergeCell ref="K7:K8"/>
    <mergeCell ref="L7:L8"/>
    <mergeCell ref="H5:O5"/>
    <mergeCell ref="H6:I6"/>
  </mergeCells>
  <pageMargins left="0.18" right="0.3125" top="0.27" bottom="0.34" header="0.19" footer="0.22"/>
  <pageSetup paperSize="400" scale="5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F168"/>
  <sheetViews>
    <sheetView topLeftCell="D1" zoomScale="55" zoomScaleNormal="55" zoomScalePageLayoutView="50" workbookViewId="0">
      <selection activeCell="K23" sqref="K23"/>
    </sheetView>
  </sheetViews>
  <sheetFormatPr defaultColWidth="9.109375" defaultRowHeight="15" x14ac:dyDescent="0.25"/>
  <cols>
    <col min="1" max="1" width="2.109375" style="152" customWidth="1"/>
    <col min="2" max="2" width="3.6640625" style="152" customWidth="1"/>
    <col min="3" max="3" width="30.5546875" style="152" customWidth="1"/>
    <col min="4" max="4" width="3" style="152" customWidth="1"/>
    <col min="5" max="5" width="40.109375" style="152" customWidth="1"/>
    <col min="6" max="6" width="4.109375" style="157" customWidth="1"/>
    <col min="7" max="7" width="35.33203125" style="152" customWidth="1"/>
    <col min="8" max="8" width="3.109375" style="152" customWidth="1"/>
    <col min="9" max="9" width="35.88671875" style="152" customWidth="1"/>
    <col min="10" max="10" width="2.21875" style="152" customWidth="1"/>
    <col min="11" max="11" width="28.33203125" style="152" customWidth="1"/>
    <col min="12" max="12" width="15.109375" style="152" customWidth="1"/>
    <col min="13" max="13" width="14.109375" style="152" customWidth="1"/>
    <col min="14" max="14" width="15.77734375" style="152" customWidth="1"/>
    <col min="15" max="15" width="13.21875" style="152" customWidth="1"/>
    <col min="16" max="16" width="18.44140625" style="152" customWidth="1"/>
    <col min="17" max="17" width="15.21875" style="152" customWidth="1"/>
    <col min="18" max="18" width="18.109375" style="152" customWidth="1"/>
    <col min="19" max="19" width="12.5546875" style="152" customWidth="1"/>
    <col min="20" max="20" width="17.77734375" style="152" customWidth="1"/>
    <col min="21" max="21" width="14.88671875" style="152" customWidth="1"/>
    <col min="22" max="22" width="18.77734375" style="152" customWidth="1"/>
    <col min="23" max="16384" width="9.109375" style="152"/>
  </cols>
  <sheetData>
    <row r="1" spans="1:110" ht="17.399999999999999" x14ac:dyDescent="0.3">
      <c r="B1" s="930" t="s">
        <v>789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</row>
    <row r="2" spans="1:110" ht="17.399999999999999" x14ac:dyDescent="0.3">
      <c r="B2" s="930" t="s">
        <v>178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</row>
    <row r="3" spans="1:110" ht="17.399999999999999" x14ac:dyDescent="0.3">
      <c r="B3" s="478"/>
      <c r="C3" s="478"/>
      <c r="D3" s="478"/>
      <c r="E3" s="478"/>
      <c r="F3" s="478"/>
      <c r="G3" s="478"/>
      <c r="H3" s="478"/>
    </row>
    <row r="4" spans="1:110" ht="16.2" thickBot="1" x14ac:dyDescent="0.35">
      <c r="B4" s="956"/>
      <c r="C4" s="956"/>
      <c r="D4" s="956"/>
      <c r="E4" s="956"/>
      <c r="F4" s="956"/>
      <c r="G4" s="956"/>
      <c r="H4" s="223"/>
    </row>
    <row r="5" spans="1:110" s="513" customFormat="1" ht="13.8" customHeight="1" x14ac:dyDescent="0.25">
      <c r="A5" s="512"/>
      <c r="B5" s="967" t="s">
        <v>108</v>
      </c>
      <c r="C5" s="948"/>
      <c r="D5" s="970" t="s">
        <v>770</v>
      </c>
      <c r="E5" s="948"/>
      <c r="F5" s="947" t="s">
        <v>177</v>
      </c>
      <c r="G5" s="948"/>
      <c r="H5" s="1117" t="s">
        <v>0</v>
      </c>
      <c r="I5" s="983"/>
      <c r="J5" s="975" t="s">
        <v>645</v>
      </c>
      <c r="K5" s="976"/>
      <c r="L5" s="989" t="s">
        <v>646</v>
      </c>
      <c r="M5" s="953" t="s">
        <v>181</v>
      </c>
      <c r="N5" s="954"/>
      <c r="O5" s="954"/>
      <c r="P5" s="954"/>
      <c r="Q5" s="954"/>
      <c r="R5" s="954"/>
      <c r="S5" s="954"/>
      <c r="T5" s="1101"/>
      <c r="U5" s="947" t="s">
        <v>775</v>
      </c>
      <c r="V5" s="1107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  <c r="BW5" s="512"/>
      <c r="BX5" s="512"/>
      <c r="BY5" s="512"/>
      <c r="BZ5" s="512"/>
      <c r="CA5" s="512"/>
      <c r="CB5" s="512"/>
      <c r="CC5" s="512"/>
      <c r="CD5" s="512"/>
      <c r="CE5" s="512"/>
      <c r="CF5" s="512"/>
      <c r="CG5" s="512"/>
      <c r="CH5" s="512"/>
      <c r="CI5" s="512"/>
      <c r="CJ5" s="512"/>
      <c r="CK5" s="512"/>
      <c r="CL5" s="512"/>
      <c r="CM5" s="512"/>
      <c r="CN5" s="512"/>
      <c r="CO5" s="512"/>
      <c r="CP5" s="512"/>
      <c r="CQ5" s="512"/>
      <c r="CR5" s="512"/>
      <c r="CS5" s="512"/>
      <c r="CT5" s="512"/>
      <c r="CU5" s="512"/>
      <c r="CV5" s="512"/>
      <c r="CW5" s="512"/>
      <c r="CX5" s="512"/>
      <c r="CY5" s="512"/>
      <c r="CZ5" s="512"/>
      <c r="DA5" s="512"/>
      <c r="DB5" s="512"/>
      <c r="DC5" s="512"/>
      <c r="DD5" s="512"/>
      <c r="DE5" s="512"/>
      <c r="DF5" s="512"/>
    </row>
    <row r="6" spans="1:110" s="513" customFormat="1" ht="13.8" x14ac:dyDescent="0.25">
      <c r="A6" s="512"/>
      <c r="B6" s="968"/>
      <c r="C6" s="950"/>
      <c r="D6" s="971"/>
      <c r="E6" s="950"/>
      <c r="F6" s="949"/>
      <c r="G6" s="950"/>
      <c r="H6" s="1118"/>
      <c r="I6" s="985"/>
      <c r="J6" s="977"/>
      <c r="K6" s="978"/>
      <c r="L6" s="990"/>
      <c r="M6" s="957" t="s">
        <v>771</v>
      </c>
      <c r="N6" s="958"/>
      <c r="O6" s="1102" t="s">
        <v>772</v>
      </c>
      <c r="P6" s="958"/>
      <c r="Q6" s="1102" t="s">
        <v>773</v>
      </c>
      <c r="R6" s="958"/>
      <c r="S6" s="1102" t="s">
        <v>774</v>
      </c>
      <c r="T6" s="958"/>
      <c r="U6" s="972"/>
      <c r="V6" s="1109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  <c r="DA6" s="512"/>
      <c r="DB6" s="512"/>
      <c r="DC6" s="512"/>
      <c r="DD6" s="512"/>
      <c r="DE6" s="512"/>
      <c r="DF6" s="512"/>
    </row>
    <row r="7" spans="1:110" s="513" customFormat="1" ht="13.8" x14ac:dyDescent="0.25">
      <c r="A7" s="512"/>
      <c r="B7" s="968"/>
      <c r="C7" s="950"/>
      <c r="D7" s="971"/>
      <c r="E7" s="950"/>
      <c r="F7" s="949"/>
      <c r="G7" s="950"/>
      <c r="H7" s="1118"/>
      <c r="I7" s="985"/>
      <c r="J7" s="977"/>
      <c r="K7" s="978"/>
      <c r="L7" s="990"/>
      <c r="M7" s="959" t="s">
        <v>2</v>
      </c>
      <c r="N7" s="993" t="s">
        <v>3</v>
      </c>
      <c r="O7" s="1099" t="s">
        <v>2</v>
      </c>
      <c r="P7" s="993" t="s">
        <v>3</v>
      </c>
      <c r="Q7" s="1097" t="s">
        <v>2</v>
      </c>
      <c r="R7" s="993" t="s">
        <v>3</v>
      </c>
      <c r="S7" s="1097" t="s">
        <v>2</v>
      </c>
      <c r="T7" s="993" t="s">
        <v>3</v>
      </c>
      <c r="U7" s="1121" t="s">
        <v>2</v>
      </c>
      <c r="V7" s="993" t="s">
        <v>3</v>
      </c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</row>
    <row r="8" spans="1:110" s="514" customFormat="1" ht="13.8" x14ac:dyDescent="0.25">
      <c r="A8" s="512"/>
      <c r="B8" s="969"/>
      <c r="C8" s="952"/>
      <c r="D8" s="972"/>
      <c r="E8" s="952"/>
      <c r="F8" s="951"/>
      <c r="G8" s="952"/>
      <c r="H8" s="1119"/>
      <c r="I8" s="987"/>
      <c r="J8" s="979"/>
      <c r="K8" s="980"/>
      <c r="L8" s="991"/>
      <c r="M8" s="960"/>
      <c r="N8" s="994"/>
      <c r="O8" s="1100"/>
      <c r="P8" s="994"/>
      <c r="Q8" s="1098"/>
      <c r="R8" s="994"/>
      <c r="S8" s="1098"/>
      <c r="T8" s="994"/>
      <c r="U8" s="1122"/>
      <c r="V8" s="994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</row>
    <row r="9" spans="1:110" s="515" customFormat="1" ht="13.8" x14ac:dyDescent="0.25">
      <c r="B9" s="963" t="s">
        <v>4</v>
      </c>
      <c r="C9" s="964"/>
      <c r="D9" s="965"/>
      <c r="E9" s="964"/>
      <c r="F9" s="966" t="s">
        <v>6</v>
      </c>
      <c r="G9" s="964"/>
      <c r="H9" s="973"/>
      <c r="I9" s="981"/>
      <c r="J9" s="973" t="s">
        <v>8</v>
      </c>
      <c r="K9" s="981"/>
      <c r="L9" s="516" t="s">
        <v>9</v>
      </c>
      <c r="M9" s="973" t="s">
        <v>10</v>
      </c>
      <c r="N9" s="974"/>
      <c r="O9" s="1090" t="s">
        <v>11</v>
      </c>
      <c r="P9" s="974"/>
      <c r="Q9" s="1090" t="s">
        <v>12</v>
      </c>
      <c r="R9" s="974"/>
      <c r="S9" s="1090" t="s">
        <v>13</v>
      </c>
      <c r="T9" s="974"/>
      <c r="U9" s="988" t="s">
        <v>14</v>
      </c>
      <c r="V9" s="974"/>
    </row>
    <row r="10" spans="1:110" s="530" customFormat="1" ht="39.6" x14ac:dyDescent="0.25">
      <c r="B10" s="531" t="s">
        <v>647</v>
      </c>
      <c r="C10" s="532" t="s">
        <v>311</v>
      </c>
      <c r="D10" s="658" t="s">
        <v>24</v>
      </c>
      <c r="E10" s="534" t="s">
        <v>283</v>
      </c>
      <c r="F10" s="660" t="s">
        <v>111</v>
      </c>
      <c r="G10" s="536" t="s">
        <v>282</v>
      </c>
      <c r="H10" s="1120" t="s">
        <v>314</v>
      </c>
      <c r="I10" s="1092"/>
      <c r="J10" s="670"/>
      <c r="K10" s="671" t="s">
        <v>651</v>
      </c>
      <c r="L10" s="664"/>
      <c r="M10" s="672"/>
      <c r="N10" s="689"/>
      <c r="O10" s="700"/>
      <c r="P10" s="673"/>
      <c r="Q10" s="700"/>
      <c r="R10" s="673"/>
      <c r="S10" s="700"/>
      <c r="T10" s="673"/>
      <c r="U10" s="676"/>
      <c r="V10" s="673"/>
    </row>
    <row r="11" spans="1:110" s="530" customFormat="1" ht="39.6" x14ac:dyDescent="0.25">
      <c r="B11" s="539"/>
      <c r="C11" s="532"/>
      <c r="D11" s="541"/>
      <c r="E11" s="542"/>
      <c r="F11" s="535"/>
      <c r="G11" s="543"/>
      <c r="H11" s="544" t="s">
        <v>24</v>
      </c>
      <c r="I11" s="545" t="s">
        <v>654</v>
      </c>
      <c r="J11" s="540"/>
      <c r="K11" s="546" t="s">
        <v>769</v>
      </c>
      <c r="L11" s="538" t="s">
        <v>316</v>
      </c>
      <c r="M11" s="650">
        <v>0</v>
      </c>
      <c r="N11" s="690">
        <v>0</v>
      </c>
      <c r="O11" s="701" t="s">
        <v>118</v>
      </c>
      <c r="P11" s="618">
        <v>1000000000</v>
      </c>
      <c r="Q11" s="701" t="s">
        <v>118</v>
      </c>
      <c r="R11" s="618">
        <v>1000000000</v>
      </c>
      <c r="S11" s="701" t="s">
        <v>118</v>
      </c>
      <c r="T11" s="618">
        <v>1000000000</v>
      </c>
      <c r="U11" s="677" t="s">
        <v>118</v>
      </c>
      <c r="V11" s="618">
        <v>1000000000</v>
      </c>
    </row>
    <row r="12" spans="1:110" s="530" customFormat="1" ht="66" x14ac:dyDescent="0.25">
      <c r="B12" s="539"/>
      <c r="C12" s="532"/>
      <c r="D12" s="541"/>
      <c r="E12" s="542"/>
      <c r="F12" s="535"/>
      <c r="G12" s="543"/>
      <c r="H12" s="549" t="s">
        <v>119</v>
      </c>
      <c r="I12" s="550" t="s">
        <v>655</v>
      </c>
      <c r="J12" s="540"/>
      <c r="K12" s="551" t="s">
        <v>768</v>
      </c>
      <c r="L12" s="538" t="s">
        <v>316</v>
      </c>
      <c r="M12" s="592">
        <v>0</v>
      </c>
      <c r="N12" s="691">
        <v>0</v>
      </c>
      <c r="O12" s="702" t="s">
        <v>321</v>
      </c>
      <c r="P12" s="598">
        <v>600000000</v>
      </c>
      <c r="Q12" s="702">
        <v>0</v>
      </c>
      <c r="R12" s="598">
        <v>0</v>
      </c>
      <c r="S12" s="702">
        <v>0</v>
      </c>
      <c r="T12" s="598">
        <v>0</v>
      </c>
      <c r="U12" s="649">
        <v>0</v>
      </c>
      <c r="V12" s="597">
        <v>0</v>
      </c>
    </row>
    <row r="13" spans="1:110" s="530" customFormat="1" ht="39.6" x14ac:dyDescent="0.25">
      <c r="B13" s="539"/>
      <c r="C13" s="532"/>
      <c r="D13" s="541"/>
      <c r="E13" s="542"/>
      <c r="F13" s="535"/>
      <c r="G13" s="543"/>
      <c r="H13" s="549" t="s">
        <v>120</v>
      </c>
      <c r="I13" s="550" t="s">
        <v>322</v>
      </c>
      <c r="J13" s="540"/>
      <c r="K13" s="532" t="s">
        <v>767</v>
      </c>
      <c r="L13" s="538" t="s">
        <v>316</v>
      </c>
      <c r="M13" s="592">
        <v>0</v>
      </c>
      <c r="N13" s="691">
        <v>0</v>
      </c>
      <c r="O13" s="702">
        <v>0</v>
      </c>
      <c r="P13" s="598">
        <v>0</v>
      </c>
      <c r="Q13" s="702">
        <v>0</v>
      </c>
      <c r="R13" s="598">
        <v>0</v>
      </c>
      <c r="S13" s="702">
        <v>1</v>
      </c>
      <c r="T13" s="598">
        <v>5000000000</v>
      </c>
      <c r="U13" s="678">
        <v>1</v>
      </c>
      <c r="V13" s="598">
        <v>5000000000</v>
      </c>
    </row>
    <row r="14" spans="1:110" s="530" customFormat="1" ht="26.4" x14ac:dyDescent="0.25">
      <c r="B14" s="539"/>
      <c r="C14" s="532"/>
      <c r="D14" s="541"/>
      <c r="E14" s="542"/>
      <c r="F14" s="535"/>
      <c r="G14" s="543"/>
      <c r="H14" s="549" t="s">
        <v>121</v>
      </c>
      <c r="I14" s="550" t="s">
        <v>324</v>
      </c>
      <c r="J14" s="540"/>
      <c r="K14" s="552" t="s">
        <v>766</v>
      </c>
      <c r="L14" s="538" t="s">
        <v>316</v>
      </c>
      <c r="M14" s="592">
        <v>0</v>
      </c>
      <c r="N14" s="691">
        <v>0</v>
      </c>
      <c r="O14" s="703">
        <v>1</v>
      </c>
      <c r="P14" s="601">
        <v>5000000000</v>
      </c>
      <c r="Q14" s="703">
        <v>1</v>
      </c>
      <c r="R14" s="601">
        <v>5000000000</v>
      </c>
      <c r="S14" s="703">
        <v>1</v>
      </c>
      <c r="T14" s="601">
        <v>5000000000</v>
      </c>
      <c r="U14" s="679">
        <v>1</v>
      </c>
      <c r="V14" s="601">
        <v>5000000000</v>
      </c>
    </row>
    <row r="15" spans="1:110" s="530" customFormat="1" ht="26.4" x14ac:dyDescent="0.25">
      <c r="B15" s="539"/>
      <c r="C15" s="532"/>
      <c r="D15" s="541"/>
      <c r="E15" s="542"/>
      <c r="F15" s="535"/>
      <c r="G15" s="543"/>
      <c r="H15" s="549" t="s">
        <v>326</v>
      </c>
      <c r="I15" s="550" t="s">
        <v>327</v>
      </c>
      <c r="J15" s="540"/>
      <c r="K15" s="552" t="s">
        <v>765</v>
      </c>
      <c r="L15" s="538" t="s">
        <v>316</v>
      </c>
      <c r="M15" s="592">
        <v>0</v>
      </c>
      <c r="N15" s="691">
        <v>0</v>
      </c>
      <c r="O15" s="703">
        <v>0.05</v>
      </c>
      <c r="P15" s="601">
        <v>4500000000</v>
      </c>
      <c r="Q15" s="703">
        <v>0.05</v>
      </c>
      <c r="R15" s="601">
        <v>4500000000</v>
      </c>
      <c r="S15" s="703">
        <v>0.05</v>
      </c>
      <c r="T15" s="601">
        <v>4500000000</v>
      </c>
      <c r="U15" s="679">
        <v>0.05</v>
      </c>
      <c r="V15" s="601">
        <v>4500000000</v>
      </c>
    </row>
    <row r="16" spans="1:110" s="530" customFormat="1" ht="26.4" x14ac:dyDescent="0.25">
      <c r="B16" s="539"/>
      <c r="C16" s="532"/>
      <c r="D16" s="541"/>
      <c r="E16" s="542"/>
      <c r="F16" s="535"/>
      <c r="G16" s="543"/>
      <c r="H16" s="549" t="s">
        <v>329</v>
      </c>
      <c r="I16" s="550" t="s">
        <v>330</v>
      </c>
      <c r="J16" s="540"/>
      <c r="K16" s="552" t="s">
        <v>765</v>
      </c>
      <c r="L16" s="538" t="s">
        <v>316</v>
      </c>
      <c r="M16" s="592">
        <v>0</v>
      </c>
      <c r="N16" s="691">
        <v>0</v>
      </c>
      <c r="O16" s="703">
        <v>0.05</v>
      </c>
      <c r="P16" s="601">
        <v>4500000000</v>
      </c>
      <c r="Q16" s="703">
        <v>0.05</v>
      </c>
      <c r="R16" s="601">
        <v>4500000000</v>
      </c>
      <c r="S16" s="703">
        <v>0.05</v>
      </c>
      <c r="T16" s="601">
        <v>4500000000</v>
      </c>
      <c r="U16" s="679">
        <v>0.05</v>
      </c>
      <c r="V16" s="601">
        <v>4500000000</v>
      </c>
    </row>
    <row r="17" spans="2:22" s="530" customFormat="1" ht="26.4" x14ac:dyDescent="0.25">
      <c r="B17" s="539"/>
      <c r="C17" s="532"/>
      <c r="D17" s="541"/>
      <c r="E17" s="542"/>
      <c r="F17" s="535"/>
      <c r="G17" s="543"/>
      <c r="H17" s="549" t="s">
        <v>331</v>
      </c>
      <c r="I17" s="550" t="s">
        <v>332</v>
      </c>
      <c r="J17" s="540"/>
      <c r="K17" s="552" t="s">
        <v>764</v>
      </c>
      <c r="L17" s="538" t="s">
        <v>316</v>
      </c>
      <c r="M17" s="592">
        <v>0</v>
      </c>
      <c r="N17" s="691">
        <v>0</v>
      </c>
      <c r="O17" s="703" t="s">
        <v>334</v>
      </c>
      <c r="P17" s="601">
        <v>1000000000</v>
      </c>
      <c r="Q17" s="708" t="s">
        <v>334</v>
      </c>
      <c r="R17" s="601">
        <v>1000000000</v>
      </c>
      <c r="S17" s="708" t="s">
        <v>334</v>
      </c>
      <c r="T17" s="601">
        <v>1000000000</v>
      </c>
      <c r="U17" s="622" t="s">
        <v>334</v>
      </c>
      <c r="V17" s="601">
        <v>1000000000</v>
      </c>
    </row>
    <row r="18" spans="2:22" s="530" customFormat="1" ht="79.2" x14ac:dyDescent="0.25">
      <c r="B18" s="539"/>
      <c r="C18" s="532"/>
      <c r="D18" s="541"/>
      <c r="E18" s="542"/>
      <c r="F18" s="535"/>
      <c r="G18" s="543"/>
      <c r="H18" s="549" t="s">
        <v>335</v>
      </c>
      <c r="I18" s="552" t="s">
        <v>336</v>
      </c>
      <c r="J18" s="540"/>
      <c r="K18" s="553" t="s">
        <v>763</v>
      </c>
      <c r="L18" s="538" t="s">
        <v>316</v>
      </c>
      <c r="M18" s="592">
        <v>0</v>
      </c>
      <c r="N18" s="691">
        <v>0</v>
      </c>
      <c r="O18" s="703" t="s">
        <v>338</v>
      </c>
      <c r="P18" s="597">
        <v>5000000000</v>
      </c>
      <c r="Q18" s="703" t="s">
        <v>338</v>
      </c>
      <c r="R18" s="597">
        <v>5000000000</v>
      </c>
      <c r="S18" s="703" t="s">
        <v>338</v>
      </c>
      <c r="T18" s="597">
        <v>5000000000</v>
      </c>
      <c r="U18" s="679" t="s">
        <v>338</v>
      </c>
      <c r="V18" s="597">
        <v>5000000000</v>
      </c>
    </row>
    <row r="19" spans="2:22" s="530" customFormat="1" ht="26.4" x14ac:dyDescent="0.25">
      <c r="B19" s="539"/>
      <c r="C19" s="532"/>
      <c r="D19" s="541"/>
      <c r="E19" s="542"/>
      <c r="F19" s="535"/>
      <c r="G19" s="543"/>
      <c r="H19" s="549" t="s">
        <v>339</v>
      </c>
      <c r="I19" s="550" t="s">
        <v>340</v>
      </c>
      <c r="J19" s="540"/>
      <c r="K19" s="552" t="s">
        <v>762</v>
      </c>
      <c r="L19" s="538" t="s">
        <v>316</v>
      </c>
      <c r="M19" s="592">
        <v>0</v>
      </c>
      <c r="N19" s="691">
        <v>0</v>
      </c>
      <c r="O19" s="702" t="s">
        <v>342</v>
      </c>
      <c r="P19" s="601">
        <v>22000000000</v>
      </c>
      <c r="Q19" s="702" t="s">
        <v>343</v>
      </c>
      <c r="R19" s="601">
        <v>22000000000</v>
      </c>
      <c r="S19" s="702" t="s">
        <v>344</v>
      </c>
      <c r="T19" s="601">
        <v>22000000000</v>
      </c>
      <c r="U19" s="679" t="s">
        <v>345</v>
      </c>
      <c r="V19" s="601">
        <v>22000000000</v>
      </c>
    </row>
    <row r="20" spans="2:22" s="530" customFormat="1" ht="52.8" x14ac:dyDescent="0.25">
      <c r="B20" s="539"/>
      <c r="C20" s="532"/>
      <c r="D20" s="541"/>
      <c r="E20" s="542"/>
      <c r="F20" s="535"/>
      <c r="G20" s="543"/>
      <c r="H20" s="549" t="s">
        <v>346</v>
      </c>
      <c r="I20" s="550" t="s">
        <v>347</v>
      </c>
      <c r="J20" s="540"/>
      <c r="K20" s="551" t="s">
        <v>761</v>
      </c>
      <c r="L20" s="538" t="s">
        <v>316</v>
      </c>
      <c r="M20" s="592">
        <v>0</v>
      </c>
      <c r="N20" s="691">
        <v>0</v>
      </c>
      <c r="O20" s="702" t="s">
        <v>349</v>
      </c>
      <c r="P20" s="598">
        <v>25000000000</v>
      </c>
      <c r="Q20" s="702" t="s">
        <v>349</v>
      </c>
      <c r="R20" s="598">
        <v>30000000000</v>
      </c>
      <c r="S20" s="702" t="s">
        <v>349</v>
      </c>
      <c r="T20" s="598">
        <v>32500000000</v>
      </c>
      <c r="U20" s="678" t="s">
        <v>349</v>
      </c>
      <c r="V20" s="598">
        <v>35000000000</v>
      </c>
    </row>
    <row r="21" spans="2:22" s="530" customFormat="1" ht="26.4" x14ac:dyDescent="0.25">
      <c r="B21" s="539"/>
      <c r="C21" s="532"/>
      <c r="D21" s="541"/>
      <c r="E21" s="542"/>
      <c r="F21" s="535"/>
      <c r="G21" s="543"/>
      <c r="H21" s="549" t="s">
        <v>350</v>
      </c>
      <c r="I21" s="550" t="s">
        <v>351</v>
      </c>
      <c r="J21" s="540"/>
      <c r="K21" s="551" t="s">
        <v>760</v>
      </c>
      <c r="L21" s="538" t="s">
        <v>316</v>
      </c>
      <c r="M21" s="592">
        <v>0</v>
      </c>
      <c r="N21" s="691">
        <v>0</v>
      </c>
      <c r="O21" s="703" t="s">
        <v>353</v>
      </c>
      <c r="P21" s="601">
        <v>2500000000</v>
      </c>
      <c r="Q21" s="708" t="s">
        <v>354</v>
      </c>
      <c r="R21" s="601">
        <v>7500000000</v>
      </c>
      <c r="S21" s="703" t="s">
        <v>355</v>
      </c>
      <c r="T21" s="601">
        <v>2500000000</v>
      </c>
      <c r="U21" s="679" t="s">
        <v>355</v>
      </c>
      <c r="V21" s="601">
        <v>2500000000</v>
      </c>
    </row>
    <row r="22" spans="2:22" s="530" customFormat="1" ht="26.4" x14ac:dyDescent="0.25">
      <c r="B22" s="539"/>
      <c r="C22" s="532"/>
      <c r="D22" s="541"/>
      <c r="E22" s="542"/>
      <c r="F22" s="535"/>
      <c r="G22" s="543"/>
      <c r="H22" s="549" t="s">
        <v>356</v>
      </c>
      <c r="I22" s="550" t="s">
        <v>357</v>
      </c>
      <c r="J22" s="540"/>
      <c r="K22" s="551" t="s">
        <v>760</v>
      </c>
      <c r="L22" s="538" t="s">
        <v>316</v>
      </c>
      <c r="M22" s="592">
        <v>0</v>
      </c>
      <c r="N22" s="691">
        <v>0</v>
      </c>
      <c r="O22" s="703" t="s">
        <v>353</v>
      </c>
      <c r="P22" s="601">
        <v>2500000000</v>
      </c>
      <c r="Q22" s="708" t="s">
        <v>358</v>
      </c>
      <c r="R22" s="601">
        <v>5000000000</v>
      </c>
      <c r="S22" s="703" t="s">
        <v>355</v>
      </c>
      <c r="T22" s="601">
        <v>2500000000</v>
      </c>
      <c r="U22" s="679" t="s">
        <v>355</v>
      </c>
      <c r="V22" s="601">
        <v>2500000000</v>
      </c>
    </row>
    <row r="23" spans="2:22" s="530" customFormat="1" ht="26.4" x14ac:dyDescent="0.25">
      <c r="B23" s="539"/>
      <c r="C23" s="532"/>
      <c r="D23" s="541"/>
      <c r="E23" s="542"/>
      <c r="F23" s="535"/>
      <c r="G23" s="543"/>
      <c r="H23" s="549" t="s">
        <v>359</v>
      </c>
      <c r="I23" s="550" t="s">
        <v>360</v>
      </c>
      <c r="J23" s="540"/>
      <c r="K23" s="551" t="s">
        <v>760</v>
      </c>
      <c r="L23" s="538" t="s">
        <v>316</v>
      </c>
      <c r="M23" s="592">
        <v>0</v>
      </c>
      <c r="N23" s="691">
        <v>0</v>
      </c>
      <c r="O23" s="703" t="s">
        <v>353</v>
      </c>
      <c r="P23" s="601">
        <v>2500000000</v>
      </c>
      <c r="Q23" s="708" t="s">
        <v>358</v>
      </c>
      <c r="R23" s="601">
        <v>5000000000</v>
      </c>
      <c r="S23" s="703" t="s">
        <v>355</v>
      </c>
      <c r="T23" s="601">
        <v>2500000000</v>
      </c>
      <c r="U23" s="679" t="s">
        <v>355</v>
      </c>
      <c r="V23" s="601">
        <v>2500000000</v>
      </c>
    </row>
    <row r="24" spans="2:22" s="530" customFormat="1" ht="26.4" x14ac:dyDescent="0.25">
      <c r="B24" s="539"/>
      <c r="C24" s="532"/>
      <c r="D24" s="541"/>
      <c r="E24" s="542"/>
      <c r="F24" s="535"/>
      <c r="G24" s="543"/>
      <c r="H24" s="549" t="s">
        <v>361</v>
      </c>
      <c r="I24" s="550" t="s">
        <v>362</v>
      </c>
      <c r="J24" s="540"/>
      <c r="K24" s="551" t="s">
        <v>760</v>
      </c>
      <c r="L24" s="538" t="s">
        <v>316</v>
      </c>
      <c r="M24" s="592">
        <v>0</v>
      </c>
      <c r="N24" s="691">
        <v>0</v>
      </c>
      <c r="O24" s="703" t="s">
        <v>353</v>
      </c>
      <c r="P24" s="601">
        <v>2500000000</v>
      </c>
      <c r="Q24" s="708" t="s">
        <v>358</v>
      </c>
      <c r="R24" s="601">
        <v>5000000000</v>
      </c>
      <c r="S24" s="703" t="s">
        <v>355</v>
      </c>
      <c r="T24" s="601">
        <v>2500000000</v>
      </c>
      <c r="U24" s="679" t="s">
        <v>355</v>
      </c>
      <c r="V24" s="601">
        <v>2500000000</v>
      </c>
    </row>
    <row r="25" spans="2:22" s="530" customFormat="1" ht="26.4" x14ac:dyDescent="0.25">
      <c r="B25" s="539"/>
      <c r="C25" s="532"/>
      <c r="D25" s="541"/>
      <c r="E25" s="542"/>
      <c r="F25" s="535"/>
      <c r="G25" s="543"/>
      <c r="H25" s="549" t="s">
        <v>363</v>
      </c>
      <c r="I25" s="550" t="s">
        <v>364</v>
      </c>
      <c r="J25" s="540"/>
      <c r="K25" s="551" t="s">
        <v>760</v>
      </c>
      <c r="L25" s="538" t="s">
        <v>316</v>
      </c>
      <c r="M25" s="592">
        <v>0</v>
      </c>
      <c r="N25" s="691">
        <v>0</v>
      </c>
      <c r="O25" s="703" t="s">
        <v>353</v>
      </c>
      <c r="P25" s="601">
        <v>2500000000</v>
      </c>
      <c r="Q25" s="708" t="s">
        <v>358</v>
      </c>
      <c r="R25" s="601">
        <v>5000000000</v>
      </c>
      <c r="S25" s="703" t="s">
        <v>355</v>
      </c>
      <c r="T25" s="601">
        <v>2500000000</v>
      </c>
      <c r="U25" s="679" t="s">
        <v>355</v>
      </c>
      <c r="V25" s="601">
        <v>2500000000</v>
      </c>
    </row>
    <row r="26" spans="2:22" s="530" customFormat="1" ht="26.4" x14ac:dyDescent="0.25">
      <c r="B26" s="539"/>
      <c r="C26" s="532"/>
      <c r="D26" s="541"/>
      <c r="E26" s="542"/>
      <c r="F26" s="535"/>
      <c r="G26" s="543"/>
      <c r="H26" s="549" t="s">
        <v>365</v>
      </c>
      <c r="I26" s="550" t="s">
        <v>366</v>
      </c>
      <c r="J26" s="540"/>
      <c r="K26" s="551" t="s">
        <v>760</v>
      </c>
      <c r="L26" s="538" t="s">
        <v>316</v>
      </c>
      <c r="M26" s="592">
        <v>0</v>
      </c>
      <c r="N26" s="691">
        <v>0</v>
      </c>
      <c r="O26" s="703" t="s">
        <v>353</v>
      </c>
      <c r="P26" s="598">
        <v>2500000000</v>
      </c>
      <c r="Q26" s="708" t="s">
        <v>358</v>
      </c>
      <c r="R26" s="598">
        <v>5000000000</v>
      </c>
      <c r="S26" s="703" t="s">
        <v>355</v>
      </c>
      <c r="T26" s="598">
        <v>2500000000</v>
      </c>
      <c r="U26" s="679" t="s">
        <v>355</v>
      </c>
      <c r="V26" s="598">
        <v>2500000000</v>
      </c>
    </row>
    <row r="27" spans="2:22" s="530" customFormat="1" ht="26.4" x14ac:dyDescent="0.25">
      <c r="B27" s="539"/>
      <c r="C27" s="532"/>
      <c r="D27" s="541"/>
      <c r="E27" s="542"/>
      <c r="F27" s="535"/>
      <c r="G27" s="543"/>
      <c r="H27" s="549" t="s">
        <v>367</v>
      </c>
      <c r="I27" s="550" t="s">
        <v>368</v>
      </c>
      <c r="J27" s="540"/>
      <c r="K27" s="551" t="s">
        <v>760</v>
      </c>
      <c r="L27" s="538" t="s">
        <v>316</v>
      </c>
      <c r="M27" s="592">
        <v>0</v>
      </c>
      <c r="N27" s="691">
        <v>0</v>
      </c>
      <c r="O27" s="703" t="s">
        <v>353</v>
      </c>
      <c r="P27" s="601">
        <v>2500000000</v>
      </c>
      <c r="Q27" s="708" t="s">
        <v>354</v>
      </c>
      <c r="R27" s="601">
        <v>7500000000</v>
      </c>
      <c r="S27" s="703" t="s">
        <v>355</v>
      </c>
      <c r="T27" s="601">
        <v>2500000000</v>
      </c>
      <c r="U27" s="679" t="s">
        <v>355</v>
      </c>
      <c r="V27" s="601">
        <v>2500000000</v>
      </c>
    </row>
    <row r="28" spans="2:22" s="530" customFormat="1" ht="26.4" x14ac:dyDescent="0.25">
      <c r="B28" s="539"/>
      <c r="C28" s="532"/>
      <c r="D28" s="541"/>
      <c r="E28" s="542"/>
      <c r="F28" s="535"/>
      <c r="G28" s="543"/>
      <c r="H28" s="549" t="s">
        <v>369</v>
      </c>
      <c r="I28" s="550" t="s">
        <v>370</v>
      </c>
      <c r="J28" s="540"/>
      <c r="K28" s="551" t="s">
        <v>760</v>
      </c>
      <c r="L28" s="538" t="s">
        <v>316</v>
      </c>
      <c r="M28" s="592">
        <v>0</v>
      </c>
      <c r="N28" s="691">
        <v>0</v>
      </c>
      <c r="O28" s="703" t="s">
        <v>353</v>
      </c>
      <c r="P28" s="601">
        <v>2500000000</v>
      </c>
      <c r="Q28" s="708" t="s">
        <v>354</v>
      </c>
      <c r="R28" s="601">
        <v>7500000000</v>
      </c>
      <c r="S28" s="703" t="s">
        <v>355</v>
      </c>
      <c r="T28" s="601">
        <v>2500000000</v>
      </c>
      <c r="U28" s="679" t="s">
        <v>355</v>
      </c>
      <c r="V28" s="601">
        <v>2500000000</v>
      </c>
    </row>
    <row r="29" spans="2:22" s="530" customFormat="1" ht="26.4" x14ac:dyDescent="0.25">
      <c r="B29" s="539"/>
      <c r="C29" s="532"/>
      <c r="D29" s="541"/>
      <c r="E29" s="542"/>
      <c r="F29" s="535"/>
      <c r="G29" s="543"/>
      <c r="H29" s="549" t="s">
        <v>371</v>
      </c>
      <c r="I29" s="550" t="s">
        <v>372</v>
      </c>
      <c r="J29" s="540"/>
      <c r="K29" s="551" t="s">
        <v>760</v>
      </c>
      <c r="L29" s="538" t="s">
        <v>316</v>
      </c>
      <c r="M29" s="592">
        <v>0</v>
      </c>
      <c r="N29" s="691">
        <v>0</v>
      </c>
      <c r="O29" s="703" t="s">
        <v>353</v>
      </c>
      <c r="P29" s="598">
        <v>2500000000</v>
      </c>
      <c r="Q29" s="708" t="s">
        <v>358</v>
      </c>
      <c r="R29" s="598">
        <v>5000000000</v>
      </c>
      <c r="S29" s="703" t="s">
        <v>355</v>
      </c>
      <c r="T29" s="598">
        <v>2500000000</v>
      </c>
      <c r="U29" s="679" t="s">
        <v>355</v>
      </c>
      <c r="V29" s="598">
        <v>2500000000</v>
      </c>
    </row>
    <row r="30" spans="2:22" s="530" customFormat="1" ht="26.4" x14ac:dyDescent="0.25">
      <c r="B30" s="539"/>
      <c r="C30" s="532"/>
      <c r="D30" s="541"/>
      <c r="E30" s="542"/>
      <c r="F30" s="535"/>
      <c r="G30" s="543"/>
      <c r="H30" s="549" t="s">
        <v>373</v>
      </c>
      <c r="I30" s="550" t="s">
        <v>374</v>
      </c>
      <c r="J30" s="540"/>
      <c r="K30" s="551" t="s">
        <v>760</v>
      </c>
      <c r="L30" s="538" t="s">
        <v>316</v>
      </c>
      <c r="M30" s="592">
        <v>0</v>
      </c>
      <c r="N30" s="691">
        <v>0</v>
      </c>
      <c r="O30" s="703" t="s">
        <v>353</v>
      </c>
      <c r="P30" s="598">
        <v>2500000000</v>
      </c>
      <c r="Q30" s="708" t="s">
        <v>358</v>
      </c>
      <c r="R30" s="598">
        <v>5000000000</v>
      </c>
      <c r="S30" s="703" t="s">
        <v>355</v>
      </c>
      <c r="T30" s="598">
        <v>2500000000</v>
      </c>
      <c r="U30" s="679" t="s">
        <v>355</v>
      </c>
      <c r="V30" s="598">
        <v>2500000000</v>
      </c>
    </row>
    <row r="31" spans="2:22" s="530" customFormat="1" ht="26.4" x14ac:dyDescent="0.25">
      <c r="B31" s="539"/>
      <c r="C31" s="532"/>
      <c r="D31" s="541"/>
      <c r="E31" s="542"/>
      <c r="F31" s="535"/>
      <c r="G31" s="543"/>
      <c r="H31" s="549" t="s">
        <v>375</v>
      </c>
      <c r="I31" s="554" t="s">
        <v>376</v>
      </c>
      <c r="J31" s="540"/>
      <c r="K31" s="551" t="s">
        <v>760</v>
      </c>
      <c r="L31" s="538" t="s">
        <v>316</v>
      </c>
      <c r="M31" s="604">
        <v>0</v>
      </c>
      <c r="N31" s="692">
        <v>0</v>
      </c>
      <c r="O31" s="702" t="s">
        <v>353</v>
      </c>
      <c r="P31" s="598">
        <v>2500000000</v>
      </c>
      <c r="Q31" s="709" t="s">
        <v>358</v>
      </c>
      <c r="R31" s="598">
        <v>5000000000</v>
      </c>
      <c r="S31" s="702" t="s">
        <v>355</v>
      </c>
      <c r="T31" s="598">
        <v>2500000000</v>
      </c>
      <c r="U31" s="678" t="s">
        <v>355</v>
      </c>
      <c r="V31" s="598">
        <v>2500000000</v>
      </c>
    </row>
    <row r="32" spans="2:22" s="530" customFormat="1" ht="26.4" x14ac:dyDescent="0.25">
      <c r="B32" s="539"/>
      <c r="C32" s="532"/>
      <c r="D32" s="541"/>
      <c r="E32" s="542"/>
      <c r="F32" s="535"/>
      <c r="G32" s="543"/>
      <c r="H32" s="549" t="s">
        <v>377</v>
      </c>
      <c r="I32" s="532" t="s">
        <v>378</v>
      </c>
      <c r="J32" s="540"/>
      <c r="K32" s="555" t="s">
        <v>759</v>
      </c>
      <c r="L32" s="538" t="s">
        <v>316</v>
      </c>
      <c r="M32" s="596">
        <v>1</v>
      </c>
      <c r="N32" s="608">
        <v>2000000000</v>
      </c>
      <c r="O32" s="704" t="s">
        <v>380</v>
      </c>
      <c r="P32" s="608">
        <v>2000000000</v>
      </c>
      <c r="Q32" s="704" t="s">
        <v>380</v>
      </c>
      <c r="R32" s="608">
        <v>2000000000</v>
      </c>
      <c r="S32" s="704" t="s">
        <v>380</v>
      </c>
      <c r="T32" s="608">
        <v>2000000000</v>
      </c>
      <c r="U32" s="680" t="s">
        <v>380</v>
      </c>
      <c r="V32" s="608">
        <v>2000000000</v>
      </c>
    </row>
    <row r="33" spans="2:22" s="530" customFormat="1" ht="13.2" x14ac:dyDescent="0.25">
      <c r="B33" s="539"/>
      <c r="C33" s="532"/>
      <c r="D33" s="541"/>
      <c r="E33" s="542"/>
      <c r="F33" s="535"/>
      <c r="G33" s="556"/>
      <c r="J33" s="540"/>
      <c r="K33" s="557"/>
      <c r="M33" s="547"/>
      <c r="N33" s="548"/>
      <c r="O33" s="705"/>
      <c r="P33" s="548"/>
      <c r="Q33" s="705"/>
      <c r="R33" s="548"/>
      <c r="S33" s="705"/>
      <c r="T33" s="548"/>
      <c r="U33" s="557"/>
      <c r="V33" s="548"/>
    </row>
    <row r="34" spans="2:22" s="530" customFormat="1" ht="39.6" customHeight="1" x14ac:dyDescent="0.25">
      <c r="B34" s="539"/>
      <c r="C34" s="532"/>
      <c r="D34" s="541"/>
      <c r="E34" s="542"/>
      <c r="F34" s="535"/>
      <c r="G34" s="556"/>
      <c r="H34" s="1093" t="s">
        <v>62</v>
      </c>
      <c r="I34" s="1094"/>
      <c r="J34" s="662"/>
      <c r="K34" s="663" t="s">
        <v>652</v>
      </c>
      <c r="L34" s="664"/>
      <c r="M34" s="665"/>
      <c r="N34" s="666"/>
      <c r="O34" s="706"/>
      <c r="P34" s="666"/>
      <c r="Q34" s="706"/>
      <c r="R34" s="666"/>
      <c r="S34" s="706"/>
      <c r="T34" s="666"/>
      <c r="U34" s="681"/>
      <c r="V34" s="666"/>
    </row>
    <row r="35" spans="2:22" s="530" customFormat="1" ht="52.8" x14ac:dyDescent="0.25">
      <c r="B35" s="539"/>
      <c r="C35" s="532"/>
      <c r="D35" s="541"/>
      <c r="E35" s="542"/>
      <c r="F35" s="535"/>
      <c r="G35" s="556"/>
      <c r="H35" s="549" t="s">
        <v>24</v>
      </c>
      <c r="I35" s="545" t="s">
        <v>255</v>
      </c>
      <c r="J35" s="540"/>
      <c r="K35" s="546" t="s">
        <v>758</v>
      </c>
      <c r="L35" s="538" t="s">
        <v>316</v>
      </c>
      <c r="M35" s="609">
        <v>1</v>
      </c>
      <c r="N35" s="612">
        <v>25999808300</v>
      </c>
      <c r="O35" s="701">
        <v>0</v>
      </c>
      <c r="P35" s="612">
        <v>0</v>
      </c>
      <c r="Q35" s="701">
        <v>0</v>
      </c>
      <c r="R35" s="612">
        <v>0</v>
      </c>
      <c r="S35" s="701">
        <v>0</v>
      </c>
      <c r="T35" s="612">
        <v>0</v>
      </c>
      <c r="U35" s="677">
        <v>0</v>
      </c>
      <c r="V35" s="612">
        <v>0</v>
      </c>
    </row>
    <row r="36" spans="2:22" s="530" customFormat="1" ht="52.8" x14ac:dyDescent="0.25">
      <c r="B36" s="539"/>
      <c r="C36" s="532"/>
      <c r="D36" s="541"/>
      <c r="E36" s="542"/>
      <c r="F36" s="535"/>
      <c r="G36" s="556"/>
      <c r="H36" s="549" t="s">
        <v>119</v>
      </c>
      <c r="I36" s="532" t="s">
        <v>63</v>
      </c>
      <c r="J36" s="540"/>
      <c r="K36" s="555" t="s">
        <v>757</v>
      </c>
      <c r="L36" s="538" t="s">
        <v>316</v>
      </c>
      <c r="M36" s="613">
        <v>1</v>
      </c>
      <c r="N36" s="608">
        <v>1709466500</v>
      </c>
      <c r="O36" s="704">
        <v>0</v>
      </c>
      <c r="P36" s="608">
        <v>0</v>
      </c>
      <c r="Q36" s="704">
        <v>0</v>
      </c>
      <c r="R36" s="608">
        <v>0</v>
      </c>
      <c r="S36" s="704">
        <v>0</v>
      </c>
      <c r="T36" s="608">
        <v>0</v>
      </c>
      <c r="U36" s="680">
        <v>0</v>
      </c>
      <c r="V36" s="608">
        <v>0</v>
      </c>
    </row>
    <row r="37" spans="2:22" s="530" customFormat="1" ht="39.6" x14ac:dyDescent="0.25">
      <c r="B37" s="539"/>
      <c r="C37" s="532"/>
      <c r="D37" s="541"/>
      <c r="E37" s="542"/>
      <c r="F37" s="535"/>
      <c r="G37" s="556"/>
      <c r="H37" s="549" t="s">
        <v>120</v>
      </c>
      <c r="I37" s="554" t="s">
        <v>64</v>
      </c>
      <c r="J37" s="540"/>
      <c r="K37" s="551" t="s">
        <v>756</v>
      </c>
      <c r="L37" s="538" t="s">
        <v>316</v>
      </c>
      <c r="M37" s="596">
        <v>1</v>
      </c>
      <c r="N37" s="598">
        <v>4061776600</v>
      </c>
      <c r="O37" s="702">
        <v>0</v>
      </c>
      <c r="P37" s="598">
        <v>0</v>
      </c>
      <c r="Q37" s="702">
        <v>0</v>
      </c>
      <c r="R37" s="598">
        <v>0</v>
      </c>
      <c r="S37" s="702">
        <v>0</v>
      </c>
      <c r="T37" s="598">
        <v>0</v>
      </c>
      <c r="U37" s="678">
        <v>0</v>
      </c>
      <c r="V37" s="598">
        <v>0</v>
      </c>
    </row>
    <row r="38" spans="2:22" s="530" customFormat="1" ht="39.6" x14ac:dyDescent="0.25">
      <c r="B38" s="539"/>
      <c r="C38" s="532"/>
      <c r="D38" s="541"/>
      <c r="E38" s="542"/>
      <c r="F38" s="535"/>
      <c r="G38" s="556"/>
      <c r="H38" s="549" t="s">
        <v>121</v>
      </c>
      <c r="I38" s="554" t="s">
        <v>156</v>
      </c>
      <c r="J38" s="540"/>
      <c r="K38" s="551" t="s">
        <v>755</v>
      </c>
      <c r="L38" s="538" t="s">
        <v>316</v>
      </c>
      <c r="M38" s="596">
        <v>1</v>
      </c>
      <c r="N38" s="598">
        <v>2294367382</v>
      </c>
      <c r="O38" s="702">
        <v>0</v>
      </c>
      <c r="P38" s="598">
        <v>0</v>
      </c>
      <c r="Q38" s="702">
        <v>0</v>
      </c>
      <c r="R38" s="598">
        <v>0</v>
      </c>
      <c r="S38" s="702">
        <v>0</v>
      </c>
      <c r="T38" s="598">
        <v>0</v>
      </c>
      <c r="U38" s="678">
        <v>0</v>
      </c>
      <c r="V38" s="598">
        <v>0</v>
      </c>
    </row>
    <row r="39" spans="2:22" s="530" customFormat="1" ht="39.6" x14ac:dyDescent="0.25">
      <c r="B39" s="539"/>
      <c r="C39" s="532"/>
      <c r="D39" s="541"/>
      <c r="E39" s="542"/>
      <c r="F39" s="535"/>
      <c r="G39" s="556"/>
      <c r="H39" s="549" t="s">
        <v>326</v>
      </c>
      <c r="I39" s="554" t="s">
        <v>385</v>
      </c>
      <c r="J39" s="540"/>
      <c r="K39" s="551" t="s">
        <v>755</v>
      </c>
      <c r="L39" s="538" t="s">
        <v>316</v>
      </c>
      <c r="M39" s="596">
        <v>1</v>
      </c>
      <c r="N39" s="598">
        <v>2898983500</v>
      </c>
      <c r="O39" s="702">
        <v>0</v>
      </c>
      <c r="P39" s="598">
        <v>0</v>
      </c>
      <c r="Q39" s="702">
        <v>0</v>
      </c>
      <c r="R39" s="598">
        <v>0</v>
      </c>
      <c r="S39" s="702">
        <v>0</v>
      </c>
      <c r="T39" s="598">
        <v>0</v>
      </c>
      <c r="U39" s="678">
        <v>0</v>
      </c>
      <c r="V39" s="598">
        <v>0</v>
      </c>
    </row>
    <row r="40" spans="2:22" s="530" customFormat="1" ht="39.6" x14ac:dyDescent="0.25">
      <c r="B40" s="539"/>
      <c r="C40" s="532"/>
      <c r="D40" s="541"/>
      <c r="E40" s="542"/>
      <c r="F40" s="535"/>
      <c r="G40" s="556"/>
      <c r="H40" s="549" t="s">
        <v>329</v>
      </c>
      <c r="I40" s="554" t="s">
        <v>66</v>
      </c>
      <c r="J40" s="540"/>
      <c r="K40" s="551" t="s">
        <v>754</v>
      </c>
      <c r="L40" s="538" t="s">
        <v>316</v>
      </c>
      <c r="M40" s="596">
        <v>1</v>
      </c>
      <c r="N40" s="598">
        <v>1426558600</v>
      </c>
      <c r="O40" s="702">
        <v>0</v>
      </c>
      <c r="P40" s="598">
        <v>0</v>
      </c>
      <c r="Q40" s="702">
        <v>0</v>
      </c>
      <c r="R40" s="598">
        <v>0</v>
      </c>
      <c r="S40" s="702">
        <v>0</v>
      </c>
      <c r="T40" s="598">
        <v>0</v>
      </c>
      <c r="U40" s="678">
        <v>0</v>
      </c>
      <c r="V40" s="598">
        <v>0</v>
      </c>
    </row>
    <row r="41" spans="2:22" s="530" customFormat="1" ht="52.8" x14ac:dyDescent="0.25">
      <c r="B41" s="539"/>
      <c r="C41" s="532"/>
      <c r="D41" s="541"/>
      <c r="E41" s="542"/>
      <c r="F41" s="535"/>
      <c r="G41" s="556"/>
      <c r="H41" s="549" t="s">
        <v>331</v>
      </c>
      <c r="I41" s="550" t="s">
        <v>387</v>
      </c>
      <c r="J41" s="540"/>
      <c r="K41" s="552" t="s">
        <v>753</v>
      </c>
      <c r="L41" s="538" t="s">
        <v>316</v>
      </c>
      <c r="M41" s="602">
        <v>1</v>
      </c>
      <c r="N41" s="597">
        <v>994781230</v>
      </c>
      <c r="O41" s="703">
        <v>0</v>
      </c>
      <c r="P41" s="597">
        <v>0</v>
      </c>
      <c r="Q41" s="703">
        <v>0</v>
      </c>
      <c r="R41" s="597">
        <v>0</v>
      </c>
      <c r="S41" s="703">
        <v>0</v>
      </c>
      <c r="T41" s="597">
        <v>0</v>
      </c>
      <c r="U41" s="679">
        <v>0</v>
      </c>
      <c r="V41" s="597">
        <v>0</v>
      </c>
    </row>
    <row r="42" spans="2:22" s="530" customFormat="1" ht="52.8" x14ac:dyDescent="0.25">
      <c r="B42" s="539"/>
      <c r="C42" s="532"/>
      <c r="D42" s="541"/>
      <c r="E42" s="542"/>
      <c r="F42" s="535"/>
      <c r="G42" s="556"/>
      <c r="H42" s="549" t="s">
        <v>335</v>
      </c>
      <c r="I42" s="554" t="s">
        <v>389</v>
      </c>
      <c r="J42" s="540"/>
      <c r="K42" s="551" t="s">
        <v>752</v>
      </c>
      <c r="L42" s="538" t="s">
        <v>316</v>
      </c>
      <c r="M42" s="596">
        <v>1</v>
      </c>
      <c r="N42" s="598">
        <v>694680338</v>
      </c>
      <c r="O42" s="702">
        <v>0</v>
      </c>
      <c r="P42" s="598">
        <v>0</v>
      </c>
      <c r="Q42" s="702">
        <v>0</v>
      </c>
      <c r="R42" s="598">
        <v>0</v>
      </c>
      <c r="S42" s="702">
        <v>0</v>
      </c>
      <c r="T42" s="598">
        <v>0</v>
      </c>
      <c r="U42" s="678">
        <v>0</v>
      </c>
      <c r="V42" s="598">
        <v>0</v>
      </c>
    </row>
    <row r="43" spans="2:22" s="530" customFormat="1" ht="52.8" x14ac:dyDescent="0.25">
      <c r="B43" s="539"/>
      <c r="C43" s="532"/>
      <c r="D43" s="541"/>
      <c r="E43" s="542"/>
      <c r="F43" s="535"/>
      <c r="G43" s="556"/>
      <c r="H43" s="549" t="s">
        <v>339</v>
      </c>
      <c r="I43" s="554" t="s">
        <v>391</v>
      </c>
      <c r="J43" s="540"/>
      <c r="K43" s="551" t="s">
        <v>751</v>
      </c>
      <c r="L43" s="538" t="s">
        <v>316</v>
      </c>
      <c r="M43" s="596">
        <v>1</v>
      </c>
      <c r="N43" s="598">
        <v>990394605</v>
      </c>
      <c r="O43" s="702">
        <v>0</v>
      </c>
      <c r="P43" s="598">
        <v>0</v>
      </c>
      <c r="Q43" s="702">
        <v>0</v>
      </c>
      <c r="R43" s="598">
        <v>0</v>
      </c>
      <c r="S43" s="702">
        <v>0</v>
      </c>
      <c r="T43" s="598">
        <v>0</v>
      </c>
      <c r="U43" s="678">
        <v>0</v>
      </c>
      <c r="V43" s="598">
        <v>0</v>
      </c>
    </row>
    <row r="44" spans="2:22" s="530" customFormat="1" ht="52.8" x14ac:dyDescent="0.25">
      <c r="B44" s="539"/>
      <c r="C44" s="532"/>
      <c r="D44" s="541"/>
      <c r="E44" s="542"/>
      <c r="F44" s="535"/>
      <c r="G44" s="556"/>
      <c r="H44" s="549" t="s">
        <v>346</v>
      </c>
      <c r="I44" s="554" t="s">
        <v>393</v>
      </c>
      <c r="J44" s="540"/>
      <c r="K44" s="551" t="s">
        <v>750</v>
      </c>
      <c r="L44" s="538" t="s">
        <v>316</v>
      </c>
      <c r="M44" s="596">
        <v>1</v>
      </c>
      <c r="N44" s="598">
        <v>990783350</v>
      </c>
      <c r="O44" s="702">
        <v>0</v>
      </c>
      <c r="P44" s="598">
        <v>0</v>
      </c>
      <c r="Q44" s="702">
        <v>0</v>
      </c>
      <c r="R44" s="598">
        <v>0</v>
      </c>
      <c r="S44" s="702">
        <v>0</v>
      </c>
      <c r="T44" s="598">
        <v>0</v>
      </c>
      <c r="U44" s="678">
        <v>0</v>
      </c>
      <c r="V44" s="598">
        <v>0</v>
      </c>
    </row>
    <row r="45" spans="2:22" s="530" customFormat="1" ht="52.8" x14ac:dyDescent="0.25">
      <c r="B45" s="539"/>
      <c r="C45" s="532"/>
      <c r="D45" s="541"/>
      <c r="E45" s="542"/>
      <c r="F45" s="535"/>
      <c r="G45" s="556"/>
      <c r="H45" s="549" t="s">
        <v>350</v>
      </c>
      <c r="I45" s="554" t="s">
        <v>395</v>
      </c>
      <c r="J45" s="540"/>
      <c r="K45" s="551" t="s">
        <v>749</v>
      </c>
      <c r="L45" s="538" t="s">
        <v>316</v>
      </c>
      <c r="M45" s="596">
        <v>1</v>
      </c>
      <c r="N45" s="598">
        <v>1496532890</v>
      </c>
      <c r="O45" s="702">
        <v>0</v>
      </c>
      <c r="P45" s="598">
        <v>0</v>
      </c>
      <c r="Q45" s="702">
        <v>0</v>
      </c>
      <c r="R45" s="598">
        <v>0</v>
      </c>
      <c r="S45" s="702">
        <v>0</v>
      </c>
      <c r="T45" s="598">
        <v>0</v>
      </c>
      <c r="U45" s="678">
        <v>0</v>
      </c>
      <c r="V45" s="598">
        <v>0</v>
      </c>
    </row>
    <row r="46" spans="2:22" s="530" customFormat="1" ht="52.8" x14ac:dyDescent="0.25">
      <c r="B46" s="539"/>
      <c r="C46" s="532"/>
      <c r="D46" s="541"/>
      <c r="E46" s="542"/>
      <c r="F46" s="535"/>
      <c r="G46" s="556"/>
      <c r="H46" s="549" t="s">
        <v>356</v>
      </c>
      <c r="I46" s="554" t="s">
        <v>397</v>
      </c>
      <c r="J46" s="540"/>
      <c r="K46" s="551" t="s">
        <v>748</v>
      </c>
      <c r="L46" s="538" t="s">
        <v>316</v>
      </c>
      <c r="M46" s="596">
        <v>1</v>
      </c>
      <c r="N46" s="598">
        <v>993595784</v>
      </c>
      <c r="O46" s="702">
        <v>0</v>
      </c>
      <c r="P46" s="598">
        <v>0</v>
      </c>
      <c r="Q46" s="702">
        <v>0</v>
      </c>
      <c r="R46" s="598">
        <v>0</v>
      </c>
      <c r="S46" s="702">
        <v>0</v>
      </c>
      <c r="T46" s="598">
        <v>0</v>
      </c>
      <c r="U46" s="678">
        <v>0</v>
      </c>
      <c r="V46" s="598">
        <v>0</v>
      </c>
    </row>
    <row r="47" spans="2:22" s="530" customFormat="1" ht="52.8" x14ac:dyDescent="0.25">
      <c r="B47" s="539"/>
      <c r="C47" s="532"/>
      <c r="D47" s="541"/>
      <c r="E47" s="542"/>
      <c r="F47" s="535"/>
      <c r="G47" s="556"/>
      <c r="H47" s="549" t="s">
        <v>359</v>
      </c>
      <c r="I47" s="554" t="s">
        <v>399</v>
      </c>
      <c r="J47" s="540"/>
      <c r="K47" s="551" t="s">
        <v>747</v>
      </c>
      <c r="L47" s="538" t="s">
        <v>316</v>
      </c>
      <c r="M47" s="596">
        <v>1</v>
      </c>
      <c r="N47" s="598">
        <v>997595868</v>
      </c>
      <c r="O47" s="702">
        <v>0</v>
      </c>
      <c r="P47" s="598">
        <v>0</v>
      </c>
      <c r="Q47" s="702">
        <v>0</v>
      </c>
      <c r="R47" s="598">
        <v>0</v>
      </c>
      <c r="S47" s="702">
        <v>0</v>
      </c>
      <c r="T47" s="598">
        <v>0</v>
      </c>
      <c r="U47" s="678">
        <v>0</v>
      </c>
      <c r="V47" s="598">
        <v>0</v>
      </c>
    </row>
    <row r="48" spans="2:22" s="530" customFormat="1" ht="26.4" x14ac:dyDescent="0.25">
      <c r="B48" s="539"/>
      <c r="C48" s="532"/>
      <c r="D48" s="541"/>
      <c r="E48" s="542"/>
      <c r="F48" s="535"/>
      <c r="G48" s="556"/>
      <c r="H48" s="549" t="s">
        <v>361</v>
      </c>
      <c r="I48" s="550" t="s">
        <v>401</v>
      </c>
      <c r="J48" s="540"/>
      <c r="K48" s="552" t="s">
        <v>746</v>
      </c>
      <c r="L48" s="538" t="s">
        <v>316</v>
      </c>
      <c r="M48" s="602">
        <v>1</v>
      </c>
      <c r="N48" s="597">
        <v>499287000</v>
      </c>
      <c r="O48" s="703">
        <v>0</v>
      </c>
      <c r="P48" s="601">
        <v>0</v>
      </c>
      <c r="Q48" s="703">
        <v>0</v>
      </c>
      <c r="R48" s="601">
        <v>0</v>
      </c>
      <c r="S48" s="703">
        <v>0</v>
      </c>
      <c r="T48" s="601">
        <v>0</v>
      </c>
      <c r="U48" s="679">
        <v>0</v>
      </c>
      <c r="V48" s="601">
        <v>0</v>
      </c>
    </row>
    <row r="49" spans="2:22" s="530" customFormat="1" ht="52.8" x14ac:dyDescent="0.25">
      <c r="B49" s="539"/>
      <c r="C49" s="532"/>
      <c r="D49" s="541"/>
      <c r="E49" s="542"/>
      <c r="F49" s="535"/>
      <c r="G49" s="556"/>
      <c r="H49" s="549" t="s">
        <v>363</v>
      </c>
      <c r="I49" s="554" t="s">
        <v>402</v>
      </c>
      <c r="J49" s="540"/>
      <c r="K49" s="551" t="s">
        <v>745</v>
      </c>
      <c r="L49" s="538" t="s">
        <v>316</v>
      </c>
      <c r="M49" s="596">
        <v>0</v>
      </c>
      <c r="N49" s="598">
        <v>0</v>
      </c>
      <c r="O49" s="702" t="s">
        <v>193</v>
      </c>
      <c r="P49" s="598">
        <v>10000000000</v>
      </c>
      <c r="Q49" s="702" t="s">
        <v>193</v>
      </c>
      <c r="R49" s="598">
        <v>10000000000</v>
      </c>
      <c r="S49" s="702" t="s">
        <v>193</v>
      </c>
      <c r="T49" s="598">
        <v>10000000000</v>
      </c>
      <c r="U49" s="678" t="s">
        <v>193</v>
      </c>
      <c r="V49" s="598">
        <v>10000000000</v>
      </c>
    </row>
    <row r="50" spans="2:22" s="530" customFormat="1" ht="39.6" x14ac:dyDescent="0.25">
      <c r="B50" s="539"/>
      <c r="C50" s="532"/>
      <c r="D50" s="541"/>
      <c r="E50" s="542"/>
      <c r="F50" s="535"/>
      <c r="G50" s="556"/>
      <c r="H50" s="549" t="s">
        <v>365</v>
      </c>
      <c r="I50" s="550" t="s">
        <v>404</v>
      </c>
      <c r="J50" s="540"/>
      <c r="K50" s="552" t="s">
        <v>744</v>
      </c>
      <c r="L50" s="538" t="s">
        <v>316</v>
      </c>
      <c r="M50" s="602">
        <v>1</v>
      </c>
      <c r="N50" s="597">
        <v>100000000</v>
      </c>
      <c r="O50" s="703" t="s">
        <v>118</v>
      </c>
      <c r="P50" s="601">
        <v>100000000</v>
      </c>
      <c r="Q50" s="703" t="s">
        <v>118</v>
      </c>
      <c r="R50" s="601">
        <v>100000000</v>
      </c>
      <c r="S50" s="703" t="s">
        <v>118</v>
      </c>
      <c r="T50" s="601">
        <v>150000000</v>
      </c>
      <c r="U50" s="679" t="s">
        <v>118</v>
      </c>
      <c r="V50" s="601">
        <v>150000000</v>
      </c>
    </row>
    <row r="51" spans="2:22" s="530" customFormat="1" ht="26.4" x14ac:dyDescent="0.25">
      <c r="B51" s="539"/>
      <c r="C51" s="532"/>
      <c r="D51" s="541"/>
      <c r="E51" s="542"/>
      <c r="F51" s="535"/>
      <c r="G51" s="556"/>
      <c r="H51" s="549" t="s">
        <v>367</v>
      </c>
      <c r="I51" s="550" t="s">
        <v>406</v>
      </c>
      <c r="J51" s="540"/>
      <c r="K51" s="552" t="s">
        <v>743</v>
      </c>
      <c r="L51" s="538" t="s">
        <v>316</v>
      </c>
      <c r="M51" s="602">
        <v>0</v>
      </c>
      <c r="N51" s="597">
        <v>0</v>
      </c>
      <c r="O51" s="703" t="s">
        <v>118</v>
      </c>
      <c r="P51" s="601">
        <v>1000000000</v>
      </c>
      <c r="Q51" s="708" t="s">
        <v>118</v>
      </c>
      <c r="R51" s="601">
        <v>1000000000</v>
      </c>
      <c r="S51" s="708" t="s">
        <v>118</v>
      </c>
      <c r="T51" s="601">
        <v>1000000000</v>
      </c>
      <c r="U51" s="622" t="s">
        <v>118</v>
      </c>
      <c r="V51" s="601">
        <v>1000000000</v>
      </c>
    </row>
    <row r="52" spans="2:22" s="530" customFormat="1" ht="26.4" x14ac:dyDescent="0.25">
      <c r="B52" s="539"/>
      <c r="C52" s="532"/>
      <c r="D52" s="541"/>
      <c r="E52" s="542"/>
      <c r="F52" s="535"/>
      <c r="G52" s="556"/>
      <c r="H52" s="549" t="s">
        <v>369</v>
      </c>
      <c r="I52" s="550" t="s">
        <v>408</v>
      </c>
      <c r="J52" s="540"/>
      <c r="K52" s="552" t="s">
        <v>742</v>
      </c>
      <c r="L52" s="538" t="s">
        <v>316</v>
      </c>
      <c r="M52" s="602">
        <v>0</v>
      </c>
      <c r="N52" s="597">
        <v>0</v>
      </c>
      <c r="O52" s="703" t="s">
        <v>410</v>
      </c>
      <c r="P52" s="601">
        <v>750000000</v>
      </c>
      <c r="Q52" s="708" t="s">
        <v>411</v>
      </c>
      <c r="R52" s="601">
        <v>200000000</v>
      </c>
      <c r="S52" s="703" t="s">
        <v>410</v>
      </c>
      <c r="T52" s="601">
        <v>750000000</v>
      </c>
      <c r="U52" s="679" t="s">
        <v>410</v>
      </c>
      <c r="V52" s="601">
        <v>750000000</v>
      </c>
    </row>
    <row r="53" spans="2:22" s="530" customFormat="1" ht="26.4" x14ac:dyDescent="0.25">
      <c r="B53" s="539"/>
      <c r="C53" s="532"/>
      <c r="D53" s="541"/>
      <c r="E53" s="542"/>
      <c r="F53" s="535"/>
      <c r="G53" s="556"/>
      <c r="H53" s="549" t="s">
        <v>371</v>
      </c>
      <c r="I53" s="554" t="s">
        <v>412</v>
      </c>
      <c r="J53" s="540"/>
      <c r="K53" s="551" t="s">
        <v>741</v>
      </c>
      <c r="L53" s="538" t="s">
        <v>316</v>
      </c>
      <c r="M53" s="596">
        <v>0</v>
      </c>
      <c r="N53" s="598">
        <v>0</v>
      </c>
      <c r="O53" s="702" t="s">
        <v>118</v>
      </c>
      <c r="P53" s="615">
        <v>750000000</v>
      </c>
      <c r="Q53" s="702" t="s">
        <v>118</v>
      </c>
      <c r="R53" s="615">
        <v>200000000</v>
      </c>
      <c r="S53" s="702" t="s">
        <v>118</v>
      </c>
      <c r="T53" s="615">
        <v>200000000</v>
      </c>
      <c r="U53" s="678" t="s">
        <v>118</v>
      </c>
      <c r="V53" s="615">
        <v>200000000</v>
      </c>
    </row>
    <row r="54" spans="2:22" s="530" customFormat="1" ht="13.2" x14ac:dyDescent="0.25">
      <c r="B54" s="539"/>
      <c r="C54" s="532"/>
      <c r="D54" s="541"/>
      <c r="E54" s="542"/>
      <c r="F54" s="535"/>
      <c r="G54" s="556"/>
      <c r="H54" s="544"/>
      <c r="I54" s="532"/>
      <c r="J54" s="540"/>
      <c r="K54" s="555"/>
      <c r="M54" s="547"/>
      <c r="N54" s="548"/>
      <c r="O54" s="705"/>
      <c r="P54" s="548"/>
      <c r="Q54" s="705"/>
      <c r="R54" s="548"/>
      <c r="S54" s="705"/>
      <c r="T54" s="548"/>
      <c r="U54" s="557"/>
      <c r="V54" s="548"/>
    </row>
    <row r="55" spans="2:22" s="530" customFormat="1" ht="39.6" customHeight="1" x14ac:dyDescent="0.25">
      <c r="B55" s="539"/>
      <c r="C55" s="532"/>
      <c r="D55" s="541"/>
      <c r="E55" s="542"/>
      <c r="F55" s="535"/>
      <c r="G55" s="556"/>
      <c r="H55" s="1093" t="s">
        <v>74</v>
      </c>
      <c r="I55" s="1094"/>
      <c r="J55" s="662"/>
      <c r="K55" s="663" t="s">
        <v>653</v>
      </c>
      <c r="L55" s="664"/>
      <c r="M55" s="665"/>
      <c r="N55" s="666"/>
      <c r="O55" s="706"/>
      <c r="P55" s="666"/>
      <c r="Q55" s="706"/>
      <c r="R55" s="666"/>
      <c r="S55" s="706"/>
      <c r="T55" s="666"/>
      <c r="U55" s="681"/>
      <c r="V55" s="666"/>
    </row>
    <row r="56" spans="2:22" s="530" customFormat="1" ht="39.6" x14ac:dyDescent="0.25">
      <c r="B56" s="539"/>
      <c r="C56" s="532"/>
      <c r="D56" s="541"/>
      <c r="E56" s="542"/>
      <c r="F56" s="535"/>
      <c r="G56" s="556"/>
      <c r="H56" s="559" t="s">
        <v>24</v>
      </c>
      <c r="I56" s="545" t="s">
        <v>415</v>
      </c>
      <c r="J56" s="540"/>
      <c r="K56" s="546" t="s">
        <v>740</v>
      </c>
      <c r="L56" s="538" t="s">
        <v>316</v>
      </c>
      <c r="M56" s="616">
        <v>0.04</v>
      </c>
      <c r="N56" s="612">
        <v>237010338</v>
      </c>
      <c r="O56" s="707">
        <v>0</v>
      </c>
      <c r="P56" s="618">
        <v>0</v>
      </c>
      <c r="Q56" s="707">
        <v>0</v>
      </c>
      <c r="R56" s="618">
        <v>0</v>
      </c>
      <c r="S56" s="707">
        <v>0</v>
      </c>
      <c r="T56" s="618">
        <v>0</v>
      </c>
      <c r="U56" s="682">
        <v>0</v>
      </c>
      <c r="V56" s="618">
        <v>0</v>
      </c>
    </row>
    <row r="57" spans="2:22" s="530" customFormat="1" ht="39.6" x14ac:dyDescent="0.25">
      <c r="B57" s="539"/>
      <c r="C57" s="532"/>
      <c r="D57" s="541"/>
      <c r="E57" s="542"/>
      <c r="F57" s="535"/>
      <c r="G57" s="556"/>
      <c r="H57" s="560" t="s">
        <v>119</v>
      </c>
      <c r="I57" s="550" t="s">
        <v>417</v>
      </c>
      <c r="J57" s="540"/>
      <c r="K57" s="552" t="s">
        <v>739</v>
      </c>
      <c r="L57" s="538" t="s">
        <v>316</v>
      </c>
      <c r="M57" s="616">
        <v>0.04</v>
      </c>
      <c r="N57" s="597">
        <v>237798434</v>
      </c>
      <c r="O57" s="708">
        <v>0</v>
      </c>
      <c r="P57" s="601">
        <v>0</v>
      </c>
      <c r="Q57" s="708">
        <v>0</v>
      </c>
      <c r="R57" s="601">
        <v>0</v>
      </c>
      <c r="S57" s="708">
        <v>0</v>
      </c>
      <c r="T57" s="601">
        <v>0</v>
      </c>
      <c r="U57" s="622">
        <v>0</v>
      </c>
      <c r="V57" s="601">
        <v>0</v>
      </c>
    </row>
    <row r="58" spans="2:22" s="530" customFormat="1" ht="39.6" x14ac:dyDescent="0.25">
      <c r="B58" s="539"/>
      <c r="C58" s="532"/>
      <c r="D58" s="541"/>
      <c r="E58" s="542"/>
      <c r="F58" s="535"/>
      <c r="G58" s="556"/>
      <c r="H58" s="560" t="s">
        <v>120</v>
      </c>
      <c r="I58" s="550" t="s">
        <v>419</v>
      </c>
      <c r="J58" s="540"/>
      <c r="K58" s="552" t="s">
        <v>738</v>
      </c>
      <c r="L58" s="538" t="s">
        <v>316</v>
      </c>
      <c r="M58" s="616">
        <v>0.04</v>
      </c>
      <c r="N58" s="597">
        <v>349936005</v>
      </c>
      <c r="O58" s="708">
        <v>0</v>
      </c>
      <c r="P58" s="601">
        <v>0</v>
      </c>
      <c r="Q58" s="708">
        <v>0</v>
      </c>
      <c r="R58" s="601">
        <v>0</v>
      </c>
      <c r="S58" s="708">
        <v>0</v>
      </c>
      <c r="T58" s="601">
        <v>0</v>
      </c>
      <c r="U58" s="622">
        <v>0</v>
      </c>
      <c r="V58" s="601">
        <v>0</v>
      </c>
    </row>
    <row r="59" spans="2:22" s="530" customFormat="1" ht="39.6" x14ac:dyDescent="0.25">
      <c r="B59" s="539"/>
      <c r="C59" s="532"/>
      <c r="D59" s="541"/>
      <c r="E59" s="542"/>
      <c r="F59" s="535"/>
      <c r="G59" s="556"/>
      <c r="H59" s="561" t="s">
        <v>121</v>
      </c>
      <c r="I59" s="554" t="s">
        <v>421</v>
      </c>
      <c r="J59" s="540"/>
      <c r="K59" s="551" t="s">
        <v>737</v>
      </c>
      <c r="L59" s="538" t="s">
        <v>316</v>
      </c>
      <c r="M59" s="621">
        <v>0.04</v>
      </c>
      <c r="N59" s="598">
        <v>232097159</v>
      </c>
      <c r="O59" s="709">
        <v>0</v>
      </c>
      <c r="P59" s="615">
        <v>0</v>
      </c>
      <c r="Q59" s="709">
        <v>0</v>
      </c>
      <c r="R59" s="615">
        <v>0</v>
      </c>
      <c r="S59" s="709">
        <v>0</v>
      </c>
      <c r="T59" s="615">
        <v>0</v>
      </c>
      <c r="U59" s="649">
        <v>0</v>
      </c>
      <c r="V59" s="615">
        <v>0</v>
      </c>
    </row>
    <row r="60" spans="2:22" s="530" customFormat="1" ht="39.6" x14ac:dyDescent="0.25">
      <c r="B60" s="539"/>
      <c r="C60" s="532"/>
      <c r="D60" s="541"/>
      <c r="E60" s="542"/>
      <c r="F60" s="535"/>
      <c r="G60" s="556"/>
      <c r="H60" s="562" t="s">
        <v>326</v>
      </c>
      <c r="I60" s="545" t="s">
        <v>423</v>
      </c>
      <c r="J60" s="540"/>
      <c r="K60" s="546" t="s">
        <v>736</v>
      </c>
      <c r="L60" s="538" t="s">
        <v>316</v>
      </c>
      <c r="M60" s="616">
        <v>0.04</v>
      </c>
      <c r="N60" s="612">
        <v>193432430</v>
      </c>
      <c r="O60" s="707">
        <v>0</v>
      </c>
      <c r="P60" s="618">
        <v>0</v>
      </c>
      <c r="Q60" s="707">
        <v>0</v>
      </c>
      <c r="R60" s="618">
        <v>0</v>
      </c>
      <c r="S60" s="707">
        <v>0</v>
      </c>
      <c r="T60" s="618">
        <v>0</v>
      </c>
      <c r="U60" s="682">
        <v>0</v>
      </c>
      <c r="V60" s="618">
        <v>0</v>
      </c>
    </row>
    <row r="61" spans="2:22" s="530" customFormat="1" ht="39.6" x14ac:dyDescent="0.25">
      <c r="B61" s="539"/>
      <c r="C61" s="532"/>
      <c r="D61" s="541"/>
      <c r="E61" s="542"/>
      <c r="F61" s="535"/>
      <c r="G61" s="556"/>
      <c r="H61" s="560" t="s">
        <v>329</v>
      </c>
      <c r="I61" s="550" t="s">
        <v>425</v>
      </c>
      <c r="J61" s="540"/>
      <c r="K61" s="552" t="s">
        <v>735</v>
      </c>
      <c r="L61" s="538" t="s">
        <v>316</v>
      </c>
      <c r="M61" s="616">
        <v>0.04</v>
      </c>
      <c r="N61" s="597">
        <v>198649418</v>
      </c>
      <c r="O61" s="708">
        <v>0</v>
      </c>
      <c r="P61" s="601">
        <v>0</v>
      </c>
      <c r="Q61" s="708">
        <v>0</v>
      </c>
      <c r="R61" s="601">
        <v>0</v>
      </c>
      <c r="S61" s="708">
        <v>0</v>
      </c>
      <c r="T61" s="601">
        <v>0</v>
      </c>
      <c r="U61" s="622">
        <v>0</v>
      </c>
      <c r="V61" s="601">
        <v>0</v>
      </c>
    </row>
    <row r="62" spans="2:22" s="530" customFormat="1" ht="39.6" x14ac:dyDescent="0.25">
      <c r="B62" s="539"/>
      <c r="C62" s="532"/>
      <c r="D62" s="541"/>
      <c r="E62" s="542"/>
      <c r="F62" s="535"/>
      <c r="G62" s="556"/>
      <c r="H62" s="560" t="s">
        <v>331</v>
      </c>
      <c r="I62" s="550" t="s">
        <v>427</v>
      </c>
      <c r="J62" s="540"/>
      <c r="K62" s="552" t="s">
        <v>734</v>
      </c>
      <c r="L62" s="538" t="s">
        <v>316</v>
      </c>
      <c r="M62" s="616">
        <v>0.04</v>
      </c>
      <c r="N62" s="597">
        <v>348988608</v>
      </c>
      <c r="O62" s="708">
        <v>0</v>
      </c>
      <c r="P62" s="601">
        <v>0</v>
      </c>
      <c r="Q62" s="708">
        <v>0</v>
      </c>
      <c r="R62" s="601">
        <v>0</v>
      </c>
      <c r="S62" s="708">
        <v>0</v>
      </c>
      <c r="T62" s="601">
        <v>0</v>
      </c>
      <c r="U62" s="622">
        <v>0</v>
      </c>
      <c r="V62" s="601">
        <v>0</v>
      </c>
    </row>
    <row r="63" spans="2:22" s="530" customFormat="1" ht="39.6" x14ac:dyDescent="0.25">
      <c r="B63" s="539"/>
      <c r="C63" s="532"/>
      <c r="D63" s="541"/>
      <c r="E63" s="542"/>
      <c r="F63" s="535"/>
      <c r="G63" s="556"/>
      <c r="H63" s="560" t="s">
        <v>335</v>
      </c>
      <c r="I63" s="550" t="s">
        <v>429</v>
      </c>
      <c r="J63" s="540"/>
      <c r="K63" s="552" t="s">
        <v>733</v>
      </c>
      <c r="L63" s="538" t="s">
        <v>316</v>
      </c>
      <c r="M63" s="616">
        <v>0.04</v>
      </c>
      <c r="N63" s="597">
        <v>2571305208</v>
      </c>
      <c r="O63" s="708">
        <v>0</v>
      </c>
      <c r="P63" s="601">
        <v>0</v>
      </c>
      <c r="Q63" s="708">
        <v>0</v>
      </c>
      <c r="R63" s="601">
        <v>0</v>
      </c>
      <c r="S63" s="708">
        <v>0</v>
      </c>
      <c r="T63" s="601">
        <v>0</v>
      </c>
      <c r="U63" s="622">
        <v>0</v>
      </c>
      <c r="V63" s="601">
        <v>0</v>
      </c>
    </row>
    <row r="64" spans="2:22" s="530" customFormat="1" ht="39.6" x14ac:dyDescent="0.25">
      <c r="B64" s="539"/>
      <c r="C64" s="532"/>
      <c r="D64" s="541"/>
      <c r="E64" s="542"/>
      <c r="F64" s="535"/>
      <c r="G64" s="556"/>
      <c r="H64" s="560" t="s">
        <v>339</v>
      </c>
      <c r="I64" s="550" t="s">
        <v>431</v>
      </c>
      <c r="J64" s="540"/>
      <c r="K64" s="552" t="s">
        <v>732</v>
      </c>
      <c r="L64" s="538" t="s">
        <v>316</v>
      </c>
      <c r="M64" s="602" t="s">
        <v>433</v>
      </c>
      <c r="N64" s="597">
        <v>31753885000</v>
      </c>
      <c r="O64" s="707">
        <v>0</v>
      </c>
      <c r="P64" s="601">
        <v>0</v>
      </c>
      <c r="Q64" s="707">
        <v>0</v>
      </c>
      <c r="R64" s="601">
        <v>0</v>
      </c>
      <c r="S64" s="707">
        <v>0</v>
      </c>
      <c r="T64" s="601">
        <v>0</v>
      </c>
      <c r="U64" s="682">
        <v>0</v>
      </c>
      <c r="V64" s="601">
        <v>0</v>
      </c>
    </row>
    <row r="65" spans="2:22" s="530" customFormat="1" ht="39.6" x14ac:dyDescent="0.25">
      <c r="B65" s="539"/>
      <c r="C65" s="532"/>
      <c r="D65" s="541"/>
      <c r="E65" s="542"/>
      <c r="F65" s="535"/>
      <c r="G65" s="556"/>
      <c r="H65" s="560" t="s">
        <v>346</v>
      </c>
      <c r="I65" s="550" t="s">
        <v>434</v>
      </c>
      <c r="J65" s="540"/>
      <c r="K65" s="552" t="s">
        <v>732</v>
      </c>
      <c r="L65" s="538" t="s">
        <v>316</v>
      </c>
      <c r="M65" s="602" t="s">
        <v>433</v>
      </c>
      <c r="N65" s="597">
        <v>6624429000</v>
      </c>
      <c r="O65" s="708">
        <v>0</v>
      </c>
      <c r="P65" s="601">
        <v>0</v>
      </c>
      <c r="Q65" s="708">
        <v>0</v>
      </c>
      <c r="R65" s="601">
        <v>0</v>
      </c>
      <c r="S65" s="708">
        <v>0</v>
      </c>
      <c r="T65" s="601">
        <v>0</v>
      </c>
      <c r="U65" s="622">
        <v>0</v>
      </c>
      <c r="V65" s="601">
        <v>0</v>
      </c>
    </row>
    <row r="66" spans="2:22" s="530" customFormat="1" ht="39.6" x14ac:dyDescent="0.25">
      <c r="B66" s="539"/>
      <c r="C66" s="532"/>
      <c r="D66" s="541"/>
      <c r="E66" s="542"/>
      <c r="F66" s="535"/>
      <c r="G66" s="556"/>
      <c r="H66" s="560" t="s">
        <v>350</v>
      </c>
      <c r="I66" s="550" t="s">
        <v>435</v>
      </c>
      <c r="J66" s="540"/>
      <c r="K66" s="552" t="s">
        <v>732</v>
      </c>
      <c r="L66" s="538" t="s">
        <v>316</v>
      </c>
      <c r="M66" s="602" t="s">
        <v>433</v>
      </c>
      <c r="N66" s="597">
        <v>76036751000</v>
      </c>
      <c r="O66" s="708">
        <v>0</v>
      </c>
      <c r="P66" s="601">
        <v>0</v>
      </c>
      <c r="Q66" s="708">
        <v>0</v>
      </c>
      <c r="R66" s="601">
        <v>0</v>
      </c>
      <c r="S66" s="708">
        <v>0</v>
      </c>
      <c r="T66" s="601">
        <v>0</v>
      </c>
      <c r="U66" s="622">
        <v>0</v>
      </c>
      <c r="V66" s="601">
        <v>0</v>
      </c>
    </row>
    <row r="67" spans="2:22" s="530" customFormat="1" ht="39.6" x14ac:dyDescent="0.25">
      <c r="B67" s="539"/>
      <c r="C67" s="532"/>
      <c r="D67" s="541"/>
      <c r="E67" s="542"/>
      <c r="F67" s="535"/>
      <c r="G67" s="556"/>
      <c r="H67" s="560" t="s">
        <v>356</v>
      </c>
      <c r="I67" s="550" t="s">
        <v>436</v>
      </c>
      <c r="J67" s="540"/>
      <c r="K67" s="552" t="s">
        <v>732</v>
      </c>
      <c r="L67" s="538" t="s">
        <v>316</v>
      </c>
      <c r="M67" s="602" t="s">
        <v>433</v>
      </c>
      <c r="N67" s="597">
        <v>24169770000</v>
      </c>
      <c r="O67" s="708">
        <v>0</v>
      </c>
      <c r="P67" s="601">
        <v>0</v>
      </c>
      <c r="Q67" s="708">
        <v>0</v>
      </c>
      <c r="R67" s="601">
        <v>0</v>
      </c>
      <c r="S67" s="708">
        <v>0</v>
      </c>
      <c r="T67" s="601">
        <v>0</v>
      </c>
      <c r="U67" s="622">
        <v>0</v>
      </c>
      <c r="V67" s="601">
        <v>0</v>
      </c>
    </row>
    <row r="68" spans="2:22" s="530" customFormat="1" ht="39.6" x14ac:dyDescent="0.25">
      <c r="B68" s="539"/>
      <c r="C68" s="532"/>
      <c r="D68" s="541"/>
      <c r="E68" s="542"/>
      <c r="F68" s="535"/>
      <c r="G68" s="556"/>
      <c r="H68" s="560" t="s">
        <v>359</v>
      </c>
      <c r="I68" s="550" t="s">
        <v>437</v>
      </c>
      <c r="J68" s="540"/>
      <c r="K68" s="552" t="s">
        <v>732</v>
      </c>
      <c r="L68" s="538" t="s">
        <v>316</v>
      </c>
      <c r="M68" s="602" t="s">
        <v>433</v>
      </c>
      <c r="N68" s="597">
        <v>9789040000</v>
      </c>
      <c r="O68" s="708">
        <v>0</v>
      </c>
      <c r="P68" s="601">
        <v>0</v>
      </c>
      <c r="Q68" s="708">
        <v>0</v>
      </c>
      <c r="R68" s="601">
        <v>0</v>
      </c>
      <c r="S68" s="708">
        <v>0</v>
      </c>
      <c r="T68" s="601">
        <v>0</v>
      </c>
      <c r="U68" s="622">
        <v>0</v>
      </c>
      <c r="V68" s="601">
        <v>0</v>
      </c>
    </row>
    <row r="69" spans="2:22" s="530" customFormat="1" ht="39.6" x14ac:dyDescent="0.25">
      <c r="B69" s="539"/>
      <c r="C69" s="532"/>
      <c r="D69" s="541"/>
      <c r="E69" s="542"/>
      <c r="F69" s="535"/>
      <c r="G69" s="556"/>
      <c r="H69" s="560" t="s">
        <v>361</v>
      </c>
      <c r="I69" s="550" t="s">
        <v>438</v>
      </c>
      <c r="J69" s="540"/>
      <c r="K69" s="552" t="s">
        <v>732</v>
      </c>
      <c r="L69" s="538" t="s">
        <v>316</v>
      </c>
      <c r="M69" s="602" t="s">
        <v>433</v>
      </c>
      <c r="N69" s="597">
        <v>10775320000</v>
      </c>
      <c r="O69" s="708">
        <v>0</v>
      </c>
      <c r="P69" s="601">
        <v>0</v>
      </c>
      <c r="Q69" s="708">
        <v>0</v>
      </c>
      <c r="R69" s="601">
        <v>0</v>
      </c>
      <c r="S69" s="708">
        <v>0</v>
      </c>
      <c r="T69" s="601">
        <v>0</v>
      </c>
      <c r="U69" s="622">
        <v>0</v>
      </c>
      <c r="V69" s="601">
        <v>0</v>
      </c>
    </row>
    <row r="70" spans="2:22" s="530" customFormat="1" ht="39.6" x14ac:dyDescent="0.25">
      <c r="B70" s="539"/>
      <c r="C70" s="532"/>
      <c r="D70" s="541"/>
      <c r="E70" s="542"/>
      <c r="F70" s="535"/>
      <c r="G70" s="556"/>
      <c r="H70" s="560" t="s">
        <v>363</v>
      </c>
      <c r="I70" s="550" t="s">
        <v>439</v>
      </c>
      <c r="J70" s="540"/>
      <c r="K70" s="552" t="s">
        <v>732</v>
      </c>
      <c r="L70" s="538" t="s">
        <v>316</v>
      </c>
      <c r="M70" s="602" t="s">
        <v>433</v>
      </c>
      <c r="N70" s="597">
        <v>29894081680</v>
      </c>
      <c r="O70" s="708">
        <v>0</v>
      </c>
      <c r="P70" s="601">
        <v>0</v>
      </c>
      <c r="Q70" s="708">
        <v>0</v>
      </c>
      <c r="R70" s="601">
        <v>0</v>
      </c>
      <c r="S70" s="708">
        <v>0</v>
      </c>
      <c r="T70" s="601">
        <v>0</v>
      </c>
      <c r="U70" s="622">
        <v>0</v>
      </c>
      <c r="V70" s="601">
        <v>0</v>
      </c>
    </row>
    <row r="71" spans="2:22" s="530" customFormat="1" ht="39.6" x14ac:dyDescent="0.25">
      <c r="B71" s="539"/>
      <c r="C71" s="532"/>
      <c r="D71" s="541"/>
      <c r="E71" s="542"/>
      <c r="F71" s="535"/>
      <c r="G71" s="556"/>
      <c r="H71" s="560" t="s">
        <v>365</v>
      </c>
      <c r="I71" s="550" t="s">
        <v>440</v>
      </c>
      <c r="J71" s="540"/>
      <c r="K71" s="552" t="s">
        <v>732</v>
      </c>
      <c r="L71" s="538" t="s">
        <v>316</v>
      </c>
      <c r="M71" s="602" t="s">
        <v>433</v>
      </c>
      <c r="N71" s="597">
        <v>12268560000</v>
      </c>
      <c r="O71" s="708">
        <v>0</v>
      </c>
      <c r="P71" s="601">
        <v>0</v>
      </c>
      <c r="Q71" s="708">
        <v>0</v>
      </c>
      <c r="R71" s="601">
        <v>0</v>
      </c>
      <c r="S71" s="708">
        <v>0</v>
      </c>
      <c r="T71" s="601">
        <v>0</v>
      </c>
      <c r="U71" s="622">
        <v>0</v>
      </c>
      <c r="V71" s="601">
        <v>0</v>
      </c>
    </row>
    <row r="72" spans="2:22" s="530" customFormat="1" ht="39.6" x14ac:dyDescent="0.25">
      <c r="B72" s="539"/>
      <c r="C72" s="532"/>
      <c r="D72" s="541"/>
      <c r="E72" s="542"/>
      <c r="F72" s="535"/>
      <c r="G72" s="556"/>
      <c r="H72" s="560" t="s">
        <v>367</v>
      </c>
      <c r="I72" s="550" t="s">
        <v>441</v>
      </c>
      <c r="J72" s="540"/>
      <c r="K72" s="552" t="s">
        <v>731</v>
      </c>
      <c r="L72" s="538" t="s">
        <v>316</v>
      </c>
      <c r="M72" s="619" t="s">
        <v>316</v>
      </c>
      <c r="N72" s="597">
        <v>0</v>
      </c>
      <c r="O72" s="703" t="s">
        <v>443</v>
      </c>
      <c r="P72" s="601">
        <v>8000000000</v>
      </c>
      <c r="Q72" s="708" t="s">
        <v>444</v>
      </c>
      <c r="R72" s="601">
        <v>8000000000</v>
      </c>
      <c r="S72" s="703" t="s">
        <v>445</v>
      </c>
      <c r="T72" s="601">
        <v>8000000000</v>
      </c>
      <c r="U72" s="679" t="s">
        <v>445</v>
      </c>
      <c r="V72" s="601">
        <v>8000000000</v>
      </c>
    </row>
    <row r="73" spans="2:22" s="530" customFormat="1" ht="39.6" x14ac:dyDescent="0.25">
      <c r="B73" s="539"/>
      <c r="C73" s="532"/>
      <c r="D73" s="541"/>
      <c r="E73" s="542"/>
      <c r="F73" s="535"/>
      <c r="G73" s="556"/>
      <c r="H73" s="560" t="s">
        <v>369</v>
      </c>
      <c r="I73" s="550" t="s">
        <v>446</v>
      </c>
      <c r="J73" s="540"/>
      <c r="K73" s="552" t="s">
        <v>731</v>
      </c>
      <c r="L73" s="538" t="s">
        <v>316</v>
      </c>
      <c r="M73" s="619" t="s">
        <v>316</v>
      </c>
      <c r="N73" s="597">
        <v>0</v>
      </c>
      <c r="O73" s="703" t="s">
        <v>443</v>
      </c>
      <c r="P73" s="601">
        <v>8000000000</v>
      </c>
      <c r="Q73" s="703" t="s">
        <v>443</v>
      </c>
      <c r="R73" s="601">
        <v>8000000000</v>
      </c>
      <c r="S73" s="703" t="s">
        <v>445</v>
      </c>
      <c r="T73" s="601">
        <v>8000000000</v>
      </c>
      <c r="U73" s="679" t="s">
        <v>445</v>
      </c>
      <c r="V73" s="601">
        <v>8000000000</v>
      </c>
    </row>
    <row r="74" spans="2:22" s="530" customFormat="1" ht="39.6" x14ac:dyDescent="0.25">
      <c r="B74" s="539"/>
      <c r="C74" s="532"/>
      <c r="D74" s="541"/>
      <c r="E74" s="542"/>
      <c r="F74" s="535"/>
      <c r="G74" s="556"/>
      <c r="H74" s="560" t="s">
        <v>371</v>
      </c>
      <c r="I74" s="550" t="s">
        <v>447</v>
      </c>
      <c r="J74" s="540"/>
      <c r="K74" s="552" t="s">
        <v>731</v>
      </c>
      <c r="L74" s="538" t="s">
        <v>316</v>
      </c>
      <c r="M74" s="619" t="s">
        <v>316</v>
      </c>
      <c r="N74" s="597">
        <v>0</v>
      </c>
      <c r="O74" s="703" t="s">
        <v>448</v>
      </c>
      <c r="P74" s="601">
        <v>8000000000</v>
      </c>
      <c r="Q74" s="708" t="s">
        <v>449</v>
      </c>
      <c r="R74" s="601">
        <v>8000000000</v>
      </c>
      <c r="S74" s="703" t="s">
        <v>450</v>
      </c>
      <c r="T74" s="601">
        <v>8000000000</v>
      </c>
      <c r="U74" s="679" t="s">
        <v>450</v>
      </c>
      <c r="V74" s="601">
        <v>8000000000</v>
      </c>
    </row>
    <row r="75" spans="2:22" s="530" customFormat="1" ht="39.6" x14ac:dyDescent="0.25">
      <c r="B75" s="539"/>
      <c r="C75" s="532"/>
      <c r="D75" s="541"/>
      <c r="E75" s="542"/>
      <c r="F75" s="535"/>
      <c r="G75" s="556"/>
      <c r="H75" s="560" t="s">
        <v>373</v>
      </c>
      <c r="I75" s="550" t="s">
        <v>451</v>
      </c>
      <c r="J75" s="540"/>
      <c r="K75" s="552" t="s">
        <v>731</v>
      </c>
      <c r="L75" s="538" t="s">
        <v>316</v>
      </c>
      <c r="M75" s="619" t="s">
        <v>316</v>
      </c>
      <c r="N75" s="597">
        <v>0</v>
      </c>
      <c r="O75" s="703" t="s">
        <v>448</v>
      </c>
      <c r="P75" s="601">
        <v>8000000000</v>
      </c>
      <c r="Q75" s="703" t="s">
        <v>452</v>
      </c>
      <c r="R75" s="601">
        <v>8000000000</v>
      </c>
      <c r="S75" s="703" t="s">
        <v>453</v>
      </c>
      <c r="T75" s="601">
        <v>8000000000</v>
      </c>
      <c r="U75" s="679" t="s">
        <v>453</v>
      </c>
      <c r="V75" s="601">
        <v>8000000000</v>
      </c>
    </row>
    <row r="76" spans="2:22" s="530" customFormat="1" ht="39.6" x14ac:dyDescent="0.25">
      <c r="B76" s="539"/>
      <c r="C76" s="532"/>
      <c r="D76" s="541"/>
      <c r="E76" s="542"/>
      <c r="F76" s="535"/>
      <c r="G76" s="556"/>
      <c r="H76" s="560" t="s">
        <v>375</v>
      </c>
      <c r="I76" s="550" t="s">
        <v>454</v>
      </c>
      <c r="J76" s="540"/>
      <c r="K76" s="552" t="s">
        <v>731</v>
      </c>
      <c r="L76" s="538" t="s">
        <v>316</v>
      </c>
      <c r="M76" s="619" t="s">
        <v>316</v>
      </c>
      <c r="N76" s="597">
        <v>0</v>
      </c>
      <c r="O76" s="703" t="s">
        <v>443</v>
      </c>
      <c r="P76" s="601">
        <v>8000000000</v>
      </c>
      <c r="Q76" s="708" t="s">
        <v>455</v>
      </c>
      <c r="R76" s="601">
        <v>8000000000</v>
      </c>
      <c r="S76" s="703" t="s">
        <v>445</v>
      </c>
      <c r="T76" s="601">
        <v>8000000000</v>
      </c>
      <c r="U76" s="679" t="s">
        <v>445</v>
      </c>
      <c r="V76" s="601">
        <v>8000000000</v>
      </c>
    </row>
    <row r="77" spans="2:22" s="530" customFormat="1" ht="39.6" x14ac:dyDescent="0.25">
      <c r="B77" s="539"/>
      <c r="C77" s="532"/>
      <c r="D77" s="541"/>
      <c r="E77" s="542"/>
      <c r="F77" s="535"/>
      <c r="G77" s="556"/>
      <c r="H77" s="560" t="s">
        <v>377</v>
      </c>
      <c r="I77" s="550" t="s">
        <v>456</v>
      </c>
      <c r="J77" s="540"/>
      <c r="K77" s="552" t="s">
        <v>731</v>
      </c>
      <c r="L77" s="538" t="s">
        <v>316</v>
      </c>
      <c r="M77" s="619" t="s">
        <v>316</v>
      </c>
      <c r="N77" s="597">
        <v>0</v>
      </c>
      <c r="O77" s="703" t="s">
        <v>443</v>
      </c>
      <c r="P77" s="601">
        <v>8000000000</v>
      </c>
      <c r="Q77" s="703" t="s">
        <v>448</v>
      </c>
      <c r="R77" s="601">
        <v>8000000000</v>
      </c>
      <c r="S77" s="703" t="s">
        <v>445</v>
      </c>
      <c r="T77" s="601">
        <v>8000000000</v>
      </c>
      <c r="U77" s="679" t="s">
        <v>445</v>
      </c>
      <c r="V77" s="601">
        <v>8000000000</v>
      </c>
    </row>
    <row r="78" spans="2:22" s="530" customFormat="1" ht="39.6" x14ac:dyDescent="0.25">
      <c r="B78" s="539"/>
      <c r="C78" s="532"/>
      <c r="D78" s="541"/>
      <c r="E78" s="542"/>
      <c r="F78" s="535"/>
      <c r="G78" s="556"/>
      <c r="H78" s="560" t="s">
        <v>457</v>
      </c>
      <c r="I78" s="550" t="s">
        <v>458</v>
      </c>
      <c r="J78" s="540"/>
      <c r="K78" s="552" t="s">
        <v>731</v>
      </c>
      <c r="L78" s="538" t="s">
        <v>316</v>
      </c>
      <c r="M78" s="619" t="s">
        <v>316</v>
      </c>
      <c r="N78" s="597">
        <v>0</v>
      </c>
      <c r="O78" s="703" t="s">
        <v>448</v>
      </c>
      <c r="P78" s="601">
        <v>8000000000</v>
      </c>
      <c r="Q78" s="703" t="s">
        <v>452</v>
      </c>
      <c r="R78" s="601">
        <v>8000000000</v>
      </c>
      <c r="S78" s="703" t="s">
        <v>450</v>
      </c>
      <c r="T78" s="601">
        <v>8000000000</v>
      </c>
      <c r="U78" s="679" t="s">
        <v>450</v>
      </c>
      <c r="V78" s="601">
        <v>8000000000</v>
      </c>
    </row>
    <row r="79" spans="2:22" s="530" customFormat="1" ht="39.6" x14ac:dyDescent="0.25">
      <c r="B79" s="539"/>
      <c r="C79" s="532"/>
      <c r="D79" s="541"/>
      <c r="E79" s="542"/>
      <c r="F79" s="535"/>
      <c r="G79" s="556"/>
      <c r="H79" s="560" t="s">
        <v>459</v>
      </c>
      <c r="I79" s="550" t="s">
        <v>460</v>
      </c>
      <c r="J79" s="540"/>
      <c r="K79" s="552" t="s">
        <v>731</v>
      </c>
      <c r="L79" s="538" t="s">
        <v>316</v>
      </c>
      <c r="M79" s="619" t="s">
        <v>316</v>
      </c>
      <c r="N79" s="597">
        <v>0</v>
      </c>
      <c r="O79" s="703" t="s">
        <v>443</v>
      </c>
      <c r="P79" s="601">
        <v>8000000000</v>
      </c>
      <c r="Q79" s="703" t="s">
        <v>461</v>
      </c>
      <c r="R79" s="601">
        <v>8000000000</v>
      </c>
      <c r="S79" s="703" t="s">
        <v>445</v>
      </c>
      <c r="T79" s="601">
        <v>8000000000</v>
      </c>
      <c r="U79" s="679" t="s">
        <v>445</v>
      </c>
      <c r="V79" s="601">
        <v>8000000000</v>
      </c>
    </row>
    <row r="80" spans="2:22" s="530" customFormat="1" ht="39.6" x14ac:dyDescent="0.25">
      <c r="B80" s="539"/>
      <c r="C80" s="532"/>
      <c r="D80" s="541"/>
      <c r="E80" s="542"/>
      <c r="F80" s="535"/>
      <c r="G80" s="556"/>
      <c r="H80" s="560" t="s">
        <v>462</v>
      </c>
      <c r="I80" s="550" t="s">
        <v>463</v>
      </c>
      <c r="J80" s="540"/>
      <c r="K80" s="552" t="s">
        <v>731</v>
      </c>
      <c r="L80" s="538" t="s">
        <v>316</v>
      </c>
      <c r="M80" s="619" t="s">
        <v>316</v>
      </c>
      <c r="N80" s="597">
        <v>0</v>
      </c>
      <c r="O80" s="703" t="s">
        <v>443</v>
      </c>
      <c r="P80" s="601">
        <v>8000000000</v>
      </c>
      <c r="Q80" s="703" t="s">
        <v>443</v>
      </c>
      <c r="R80" s="601">
        <v>8000000000</v>
      </c>
      <c r="S80" s="703" t="s">
        <v>445</v>
      </c>
      <c r="T80" s="601">
        <v>8000000000</v>
      </c>
      <c r="U80" s="679" t="s">
        <v>445</v>
      </c>
      <c r="V80" s="601">
        <v>8000000000</v>
      </c>
    </row>
    <row r="81" spans="2:22" s="530" customFormat="1" ht="39.6" x14ac:dyDescent="0.25">
      <c r="B81" s="539"/>
      <c r="C81" s="532"/>
      <c r="D81" s="541"/>
      <c r="E81" s="542"/>
      <c r="F81" s="535"/>
      <c r="G81" s="556"/>
      <c r="H81" s="560" t="s">
        <v>464</v>
      </c>
      <c r="I81" s="550" t="s">
        <v>465</v>
      </c>
      <c r="J81" s="540"/>
      <c r="K81" s="552" t="s">
        <v>731</v>
      </c>
      <c r="L81" s="538" t="s">
        <v>316</v>
      </c>
      <c r="M81" s="619" t="s">
        <v>316</v>
      </c>
      <c r="N81" s="597">
        <v>0</v>
      </c>
      <c r="O81" s="703" t="s">
        <v>443</v>
      </c>
      <c r="P81" s="601">
        <v>8000000000</v>
      </c>
      <c r="Q81" s="703" t="s">
        <v>443</v>
      </c>
      <c r="R81" s="601">
        <v>8000000000</v>
      </c>
      <c r="S81" s="703" t="s">
        <v>445</v>
      </c>
      <c r="T81" s="601">
        <v>8000000000</v>
      </c>
      <c r="U81" s="679" t="s">
        <v>445</v>
      </c>
      <c r="V81" s="601">
        <v>8000000000</v>
      </c>
    </row>
    <row r="82" spans="2:22" s="530" customFormat="1" ht="39.6" x14ac:dyDescent="0.25">
      <c r="B82" s="539"/>
      <c r="C82" s="532"/>
      <c r="D82" s="541"/>
      <c r="E82" s="542"/>
      <c r="F82" s="535"/>
      <c r="G82" s="556"/>
      <c r="H82" s="560" t="s">
        <v>466</v>
      </c>
      <c r="I82" s="554" t="s">
        <v>467</v>
      </c>
      <c r="J82" s="540"/>
      <c r="K82" s="551" t="s">
        <v>731</v>
      </c>
      <c r="L82" s="538" t="s">
        <v>316</v>
      </c>
      <c r="M82" s="619" t="s">
        <v>316</v>
      </c>
      <c r="N82" s="598">
        <v>0</v>
      </c>
      <c r="O82" s="702" t="s">
        <v>443</v>
      </c>
      <c r="P82" s="615">
        <v>8000000000</v>
      </c>
      <c r="Q82" s="702" t="s">
        <v>443</v>
      </c>
      <c r="R82" s="615">
        <v>8000000000</v>
      </c>
      <c r="S82" s="702" t="s">
        <v>445</v>
      </c>
      <c r="T82" s="615">
        <v>8000000000</v>
      </c>
      <c r="U82" s="678" t="s">
        <v>445</v>
      </c>
      <c r="V82" s="615">
        <v>8000000000</v>
      </c>
    </row>
    <row r="83" spans="2:22" s="530" customFormat="1" ht="52.8" x14ac:dyDescent="0.25">
      <c r="B83" s="539"/>
      <c r="C83" s="532"/>
      <c r="D83" s="541"/>
      <c r="E83" s="542"/>
      <c r="F83" s="535"/>
      <c r="G83" s="556"/>
      <c r="H83" s="559" t="s">
        <v>468</v>
      </c>
      <c r="I83" s="532" t="s">
        <v>469</v>
      </c>
      <c r="J83" s="540"/>
      <c r="K83" s="555" t="s">
        <v>730</v>
      </c>
      <c r="L83" s="538" t="s">
        <v>316</v>
      </c>
      <c r="M83" s="620" t="s">
        <v>471</v>
      </c>
      <c r="N83" s="608">
        <v>500000000</v>
      </c>
      <c r="O83" s="710" t="s">
        <v>471</v>
      </c>
      <c r="P83" s="608">
        <v>500000000</v>
      </c>
      <c r="Q83" s="710" t="s">
        <v>471</v>
      </c>
      <c r="R83" s="608">
        <v>500000000</v>
      </c>
      <c r="S83" s="710" t="s">
        <v>471</v>
      </c>
      <c r="T83" s="608">
        <v>500000000</v>
      </c>
      <c r="U83" s="683" t="s">
        <v>471</v>
      </c>
      <c r="V83" s="608">
        <v>500000000</v>
      </c>
    </row>
    <row r="84" spans="2:22" s="530" customFormat="1" ht="13.2" x14ac:dyDescent="0.25">
      <c r="B84" s="563"/>
      <c r="C84" s="557"/>
      <c r="D84" s="541"/>
      <c r="E84" s="557"/>
      <c r="F84" s="535"/>
      <c r="G84" s="557"/>
      <c r="J84" s="540"/>
      <c r="K84" s="557"/>
      <c r="M84" s="547"/>
      <c r="N84" s="548"/>
      <c r="O84" s="705"/>
      <c r="P84" s="548"/>
      <c r="Q84" s="705"/>
      <c r="R84" s="548"/>
      <c r="S84" s="705"/>
      <c r="T84" s="548"/>
      <c r="U84" s="557"/>
      <c r="V84" s="548"/>
    </row>
    <row r="85" spans="2:22" s="530" customFormat="1" ht="39.6" customHeight="1" x14ac:dyDescent="0.25">
      <c r="B85" s="539" t="s">
        <v>648</v>
      </c>
      <c r="C85" s="543" t="s">
        <v>287</v>
      </c>
      <c r="D85" s="659" t="s">
        <v>24</v>
      </c>
      <c r="E85" s="543" t="s">
        <v>285</v>
      </c>
      <c r="F85" s="660" t="s">
        <v>111</v>
      </c>
      <c r="G85" s="542" t="s">
        <v>286</v>
      </c>
      <c r="H85" s="1093" t="s">
        <v>314</v>
      </c>
      <c r="I85" s="1094"/>
      <c r="J85" s="662"/>
      <c r="K85" s="663" t="s">
        <v>656</v>
      </c>
      <c r="L85" s="664"/>
      <c r="M85" s="665"/>
      <c r="N85" s="666"/>
      <c r="O85" s="706"/>
      <c r="P85" s="666"/>
      <c r="Q85" s="706"/>
      <c r="R85" s="666"/>
      <c r="S85" s="706"/>
      <c r="T85" s="666"/>
      <c r="U85" s="681"/>
      <c r="V85" s="666"/>
    </row>
    <row r="86" spans="2:22" s="530" customFormat="1" ht="52.8" x14ac:dyDescent="0.25">
      <c r="B86" s="563"/>
      <c r="C86" s="558"/>
      <c r="D86" s="541"/>
      <c r="E86" s="566"/>
      <c r="F86" s="535"/>
      <c r="G86" s="557"/>
      <c r="H86" s="559" t="s">
        <v>24</v>
      </c>
      <c r="I86" s="546" t="s">
        <v>657</v>
      </c>
      <c r="J86" s="540"/>
      <c r="K86" s="553" t="s">
        <v>729</v>
      </c>
      <c r="L86" s="538" t="s">
        <v>316</v>
      </c>
      <c r="M86" s="602">
        <v>0</v>
      </c>
      <c r="N86" s="597">
        <v>0</v>
      </c>
      <c r="O86" s="703" t="s">
        <v>476</v>
      </c>
      <c r="P86" s="597">
        <v>1000000000</v>
      </c>
      <c r="Q86" s="703" t="s">
        <v>476</v>
      </c>
      <c r="R86" s="597">
        <v>1500000000</v>
      </c>
      <c r="S86" s="703" t="s">
        <v>321</v>
      </c>
      <c r="T86" s="597">
        <v>1000000000</v>
      </c>
      <c r="U86" s="622" t="s">
        <v>321</v>
      </c>
      <c r="V86" s="612">
        <v>1000000000</v>
      </c>
    </row>
    <row r="87" spans="2:22" s="530" customFormat="1" ht="39.6" x14ac:dyDescent="0.25">
      <c r="B87" s="563"/>
      <c r="C87" s="558"/>
      <c r="D87" s="541"/>
      <c r="E87" s="566"/>
      <c r="F87" s="535"/>
      <c r="G87" s="557"/>
      <c r="H87" s="560" t="s">
        <v>119</v>
      </c>
      <c r="I87" s="567" t="s">
        <v>477</v>
      </c>
      <c r="J87" s="540"/>
      <c r="K87" s="553" t="s">
        <v>728</v>
      </c>
      <c r="L87" s="538" t="s">
        <v>316</v>
      </c>
      <c r="M87" s="602">
        <v>0</v>
      </c>
      <c r="N87" s="597">
        <v>0</v>
      </c>
      <c r="O87" s="711">
        <v>0.03</v>
      </c>
      <c r="P87" s="626">
        <v>5000000000</v>
      </c>
      <c r="Q87" s="711">
        <v>0.03</v>
      </c>
      <c r="R87" s="626">
        <v>10000000000</v>
      </c>
      <c r="S87" s="711">
        <v>0.03</v>
      </c>
      <c r="T87" s="626">
        <v>5000000000</v>
      </c>
      <c r="U87" s="684">
        <v>0.03</v>
      </c>
      <c r="V87" s="626">
        <v>5000000000</v>
      </c>
    </row>
    <row r="88" spans="2:22" s="530" customFormat="1" ht="39.6" x14ac:dyDescent="0.25">
      <c r="B88" s="563"/>
      <c r="C88" s="558"/>
      <c r="D88" s="541"/>
      <c r="E88" s="566"/>
      <c r="F88" s="535"/>
      <c r="G88" s="557"/>
      <c r="H88" s="560" t="s">
        <v>120</v>
      </c>
      <c r="I88" s="567" t="s">
        <v>479</v>
      </c>
      <c r="J88" s="540"/>
      <c r="K88" s="553" t="s">
        <v>727</v>
      </c>
      <c r="L88" s="538" t="s">
        <v>316</v>
      </c>
      <c r="M88" s="602">
        <v>0</v>
      </c>
      <c r="N88" s="597">
        <v>0</v>
      </c>
      <c r="O88" s="711">
        <v>0.02</v>
      </c>
      <c r="P88" s="626">
        <v>5000000000</v>
      </c>
      <c r="Q88" s="711">
        <v>0.02</v>
      </c>
      <c r="R88" s="626">
        <v>3000000000</v>
      </c>
      <c r="S88" s="711">
        <v>0.02</v>
      </c>
      <c r="T88" s="626">
        <v>3000000000</v>
      </c>
      <c r="U88" s="684">
        <v>0.02</v>
      </c>
      <c r="V88" s="626">
        <v>3000000000</v>
      </c>
    </row>
    <row r="89" spans="2:22" s="530" customFormat="1" ht="39.6" x14ac:dyDescent="0.25">
      <c r="B89" s="563"/>
      <c r="C89" s="558"/>
      <c r="D89" s="541"/>
      <c r="E89" s="566"/>
      <c r="F89" s="535"/>
      <c r="G89" s="557"/>
      <c r="H89" s="560" t="s">
        <v>121</v>
      </c>
      <c r="I89" s="567" t="s">
        <v>481</v>
      </c>
      <c r="J89" s="540"/>
      <c r="K89" s="553" t="s">
        <v>726</v>
      </c>
      <c r="L89" s="538" t="s">
        <v>316</v>
      </c>
      <c r="M89" s="602">
        <v>0</v>
      </c>
      <c r="N89" s="597">
        <v>0</v>
      </c>
      <c r="O89" s="712">
        <v>4.1399999999999999E-2</v>
      </c>
      <c r="P89" s="626">
        <v>5000000000</v>
      </c>
      <c r="Q89" s="712">
        <v>4.1399999999999999E-2</v>
      </c>
      <c r="R89" s="626">
        <v>20000000000</v>
      </c>
      <c r="S89" s="712">
        <v>4.1399999999999999E-2</v>
      </c>
      <c r="T89" s="626">
        <v>10000000000</v>
      </c>
      <c r="U89" s="685">
        <v>4.1399999999999999E-2</v>
      </c>
      <c r="V89" s="626">
        <v>10000000000</v>
      </c>
    </row>
    <row r="90" spans="2:22" s="530" customFormat="1" ht="39.6" x14ac:dyDescent="0.25">
      <c r="B90" s="563"/>
      <c r="C90" s="558"/>
      <c r="D90" s="541"/>
      <c r="E90" s="566"/>
      <c r="F90" s="535"/>
      <c r="G90" s="557"/>
      <c r="H90" s="560" t="s">
        <v>326</v>
      </c>
      <c r="I90" s="567" t="s">
        <v>483</v>
      </c>
      <c r="J90" s="540"/>
      <c r="K90" s="553" t="s">
        <v>725</v>
      </c>
      <c r="L90" s="538" t="s">
        <v>316</v>
      </c>
      <c r="M90" s="602">
        <v>0</v>
      </c>
      <c r="N90" s="597">
        <v>0</v>
      </c>
      <c r="O90" s="712">
        <v>4.7000000000000002E-3</v>
      </c>
      <c r="P90" s="626">
        <v>5000000000</v>
      </c>
      <c r="Q90" s="712">
        <v>4.7000000000000002E-3</v>
      </c>
      <c r="R90" s="626">
        <v>10000000000</v>
      </c>
      <c r="S90" s="712">
        <v>4.7000000000000002E-3</v>
      </c>
      <c r="T90" s="626">
        <v>2000000000</v>
      </c>
      <c r="U90" s="685">
        <v>4.7000000000000002E-3</v>
      </c>
      <c r="V90" s="626">
        <v>2000000000</v>
      </c>
    </row>
    <row r="91" spans="2:22" s="530" customFormat="1" ht="39.6" x14ac:dyDescent="0.25">
      <c r="B91" s="563"/>
      <c r="C91" s="558"/>
      <c r="D91" s="541"/>
      <c r="E91" s="566"/>
      <c r="F91" s="535"/>
      <c r="G91" s="557"/>
      <c r="H91" s="560" t="s">
        <v>329</v>
      </c>
      <c r="I91" s="567" t="s">
        <v>485</v>
      </c>
      <c r="J91" s="540"/>
      <c r="K91" s="553" t="s">
        <v>724</v>
      </c>
      <c r="L91" s="538" t="s">
        <v>316</v>
      </c>
      <c r="M91" s="602">
        <v>0</v>
      </c>
      <c r="N91" s="597">
        <v>0</v>
      </c>
      <c r="O91" s="711">
        <v>0.03</v>
      </c>
      <c r="P91" s="626">
        <v>5000000000</v>
      </c>
      <c r="Q91" s="711">
        <v>0.03</v>
      </c>
      <c r="R91" s="626">
        <v>10000000000</v>
      </c>
      <c r="S91" s="711">
        <v>0.03</v>
      </c>
      <c r="T91" s="626">
        <v>5000000000</v>
      </c>
      <c r="U91" s="684">
        <v>0.03</v>
      </c>
      <c r="V91" s="626">
        <v>5000000000</v>
      </c>
    </row>
    <row r="92" spans="2:22" s="530" customFormat="1" ht="39.6" x14ac:dyDescent="0.25">
      <c r="B92" s="563"/>
      <c r="C92" s="558"/>
      <c r="D92" s="541"/>
      <c r="E92" s="566"/>
      <c r="F92" s="535"/>
      <c r="G92" s="557"/>
      <c r="H92" s="560" t="s">
        <v>331</v>
      </c>
      <c r="I92" s="567" t="s">
        <v>487</v>
      </c>
      <c r="J92" s="540"/>
      <c r="K92" s="553" t="s">
        <v>723</v>
      </c>
      <c r="L92" s="538" t="s">
        <v>316</v>
      </c>
      <c r="M92" s="602">
        <v>0</v>
      </c>
      <c r="N92" s="597">
        <v>0</v>
      </c>
      <c r="O92" s="712">
        <v>3.3000000000000002E-2</v>
      </c>
      <c r="P92" s="626">
        <v>5000000000</v>
      </c>
      <c r="Q92" s="712">
        <v>3.3000000000000002E-2</v>
      </c>
      <c r="R92" s="626">
        <v>10000000000</v>
      </c>
      <c r="S92" s="712">
        <v>3.3000000000000002E-2</v>
      </c>
      <c r="T92" s="626">
        <v>5000000000</v>
      </c>
      <c r="U92" s="685">
        <v>3.3000000000000002E-2</v>
      </c>
      <c r="V92" s="626">
        <v>5000000000</v>
      </c>
    </row>
    <row r="93" spans="2:22" s="530" customFormat="1" ht="39.6" x14ac:dyDescent="0.25">
      <c r="B93" s="563"/>
      <c r="C93" s="558"/>
      <c r="D93" s="541"/>
      <c r="E93" s="566"/>
      <c r="F93" s="535"/>
      <c r="G93" s="557"/>
      <c r="H93" s="560" t="s">
        <v>335</v>
      </c>
      <c r="I93" s="567" t="s">
        <v>489</v>
      </c>
      <c r="J93" s="540"/>
      <c r="K93" s="553" t="s">
        <v>722</v>
      </c>
      <c r="L93" s="538" t="s">
        <v>316</v>
      </c>
      <c r="M93" s="602">
        <v>0</v>
      </c>
      <c r="N93" s="597">
        <v>0</v>
      </c>
      <c r="O93" s="712">
        <v>2.7400000000000001E-2</v>
      </c>
      <c r="P93" s="626">
        <v>5000000000</v>
      </c>
      <c r="Q93" s="712">
        <v>2.7400000000000001E-2</v>
      </c>
      <c r="R93" s="626">
        <v>5000000000</v>
      </c>
      <c r="S93" s="712">
        <v>2.7400000000000001E-2</v>
      </c>
      <c r="T93" s="626">
        <v>5000000000</v>
      </c>
      <c r="U93" s="685">
        <v>2.7400000000000001E-2</v>
      </c>
      <c r="V93" s="626">
        <v>5000000000</v>
      </c>
    </row>
    <row r="94" spans="2:22" s="530" customFormat="1" ht="39.6" x14ac:dyDescent="0.25">
      <c r="B94" s="563"/>
      <c r="C94" s="558"/>
      <c r="D94" s="541"/>
      <c r="E94" s="566"/>
      <c r="F94" s="535"/>
      <c r="G94" s="557"/>
      <c r="H94" s="561" t="s">
        <v>339</v>
      </c>
      <c r="I94" s="568" t="s">
        <v>491</v>
      </c>
      <c r="J94" s="540"/>
      <c r="K94" s="570" t="s">
        <v>721</v>
      </c>
      <c r="L94" s="538" t="s">
        <v>316</v>
      </c>
      <c r="M94" s="596">
        <v>0</v>
      </c>
      <c r="N94" s="598">
        <v>0</v>
      </c>
      <c r="O94" s="713">
        <v>1.3100000000000001E-2</v>
      </c>
      <c r="P94" s="630">
        <v>5000000000</v>
      </c>
      <c r="Q94" s="713">
        <v>1.3100000000000001E-2</v>
      </c>
      <c r="R94" s="630">
        <v>5000000000</v>
      </c>
      <c r="S94" s="713">
        <v>1.3100000000000001E-2</v>
      </c>
      <c r="T94" s="630">
        <v>5000000000</v>
      </c>
      <c r="U94" s="686">
        <v>1.3100000000000001E-2</v>
      </c>
      <c r="V94" s="630">
        <v>5000000000</v>
      </c>
    </row>
    <row r="95" spans="2:22" s="530" customFormat="1" ht="39.6" x14ac:dyDescent="0.25">
      <c r="B95" s="563"/>
      <c r="C95" s="558"/>
      <c r="D95" s="541"/>
      <c r="E95" s="566"/>
      <c r="F95" s="535"/>
      <c r="G95" s="557"/>
      <c r="H95" s="561" t="s">
        <v>346</v>
      </c>
      <c r="I95" s="568" t="s">
        <v>493</v>
      </c>
      <c r="J95" s="540"/>
      <c r="K95" s="570" t="s">
        <v>720</v>
      </c>
      <c r="L95" s="538" t="s">
        <v>316</v>
      </c>
      <c r="M95" s="596">
        <v>0</v>
      </c>
      <c r="N95" s="598">
        <v>0</v>
      </c>
      <c r="O95" s="714">
        <v>1.3100000000000001E-2</v>
      </c>
      <c r="P95" s="630">
        <v>5000000000</v>
      </c>
      <c r="Q95" s="714">
        <v>1.3100000000000001E-2</v>
      </c>
      <c r="R95" s="630">
        <v>5000000000</v>
      </c>
      <c r="S95" s="714">
        <v>1.3100000000000001E-2</v>
      </c>
      <c r="T95" s="630">
        <v>5000000000</v>
      </c>
      <c r="U95" s="687">
        <v>1.3100000000000001E-2</v>
      </c>
      <c r="V95" s="630">
        <v>5000000000</v>
      </c>
    </row>
    <row r="96" spans="2:22" s="530" customFormat="1" ht="39.6" x14ac:dyDescent="0.25">
      <c r="B96" s="563"/>
      <c r="C96" s="558"/>
      <c r="D96" s="541"/>
      <c r="E96" s="566"/>
      <c r="F96" s="535"/>
      <c r="G96" s="557"/>
      <c r="H96" s="561" t="s">
        <v>350</v>
      </c>
      <c r="I96" s="568" t="s">
        <v>495</v>
      </c>
      <c r="J96" s="540"/>
      <c r="K96" s="570" t="s">
        <v>719</v>
      </c>
      <c r="L96" s="538" t="s">
        <v>316</v>
      </c>
      <c r="M96" s="596">
        <v>0</v>
      </c>
      <c r="N96" s="598">
        <v>0</v>
      </c>
      <c r="O96" s="714">
        <v>1.3100000000000001E-2</v>
      </c>
      <c r="P96" s="630">
        <v>5000000000</v>
      </c>
      <c r="Q96" s="714">
        <v>1.3100000000000001E-2</v>
      </c>
      <c r="R96" s="630">
        <v>5000000000</v>
      </c>
      <c r="S96" s="714">
        <v>1.3100000000000001E-2</v>
      </c>
      <c r="T96" s="630">
        <v>5000000000</v>
      </c>
      <c r="U96" s="687">
        <v>1.3100000000000001E-2</v>
      </c>
      <c r="V96" s="630">
        <v>5000000000</v>
      </c>
    </row>
    <row r="97" spans="2:22" s="530" customFormat="1" ht="39.6" x14ac:dyDescent="0.25">
      <c r="B97" s="563"/>
      <c r="C97" s="558"/>
      <c r="D97" s="541"/>
      <c r="E97" s="566"/>
      <c r="F97" s="535"/>
      <c r="G97" s="557"/>
      <c r="H97" s="561" t="s">
        <v>356</v>
      </c>
      <c r="I97" s="568" t="s">
        <v>497</v>
      </c>
      <c r="J97" s="540"/>
      <c r="K97" s="570" t="s">
        <v>718</v>
      </c>
      <c r="L97" s="538" t="s">
        <v>316</v>
      </c>
      <c r="M97" s="596">
        <v>0</v>
      </c>
      <c r="N97" s="598">
        <v>0</v>
      </c>
      <c r="O97" s="714">
        <v>1.3100000000000001E-2</v>
      </c>
      <c r="P97" s="630">
        <v>5000000000</v>
      </c>
      <c r="Q97" s="714">
        <v>1.3100000000000001E-2</v>
      </c>
      <c r="R97" s="630">
        <v>5000000000</v>
      </c>
      <c r="S97" s="714">
        <v>1.3100000000000001E-2</v>
      </c>
      <c r="T97" s="630">
        <v>5000000000</v>
      </c>
      <c r="U97" s="687">
        <v>1.3100000000000001E-2</v>
      </c>
      <c r="V97" s="630">
        <v>5000000000</v>
      </c>
    </row>
    <row r="98" spans="2:22" s="530" customFormat="1" ht="39.6" x14ac:dyDescent="0.25">
      <c r="B98" s="563"/>
      <c r="C98" s="558"/>
      <c r="D98" s="541"/>
      <c r="E98" s="566"/>
      <c r="F98" s="535"/>
      <c r="G98" s="557"/>
      <c r="H98" s="559" t="s">
        <v>359</v>
      </c>
      <c r="I98" s="569" t="s">
        <v>499</v>
      </c>
      <c r="J98" s="540"/>
      <c r="K98" s="571" t="s">
        <v>717</v>
      </c>
      <c r="L98" s="538" t="s">
        <v>316</v>
      </c>
      <c r="M98" s="596">
        <v>0</v>
      </c>
      <c r="N98" s="598">
        <v>0</v>
      </c>
      <c r="O98" s="702">
        <v>0</v>
      </c>
      <c r="P98" s="615">
        <v>0</v>
      </c>
      <c r="Q98" s="721" t="s">
        <v>501</v>
      </c>
      <c r="R98" s="722">
        <v>150000000</v>
      </c>
      <c r="S98" s="721" t="s">
        <v>501</v>
      </c>
      <c r="T98" s="722">
        <v>150000000</v>
      </c>
      <c r="U98" s="678">
        <v>0</v>
      </c>
      <c r="V98" s="615">
        <v>0</v>
      </c>
    </row>
    <row r="99" spans="2:22" s="530" customFormat="1" ht="13.2" x14ac:dyDescent="0.25">
      <c r="B99" s="563"/>
      <c r="C99" s="558"/>
      <c r="D99" s="541"/>
      <c r="E99" s="557"/>
      <c r="F99" s="535"/>
      <c r="G99" s="557"/>
      <c r="J99" s="540"/>
      <c r="K99" s="557"/>
      <c r="M99" s="547"/>
      <c r="N99" s="548"/>
      <c r="O99" s="705"/>
      <c r="P99" s="548"/>
      <c r="Q99" s="705"/>
      <c r="R99" s="548"/>
      <c r="S99" s="705"/>
      <c r="T99" s="548"/>
      <c r="U99" s="557"/>
      <c r="V99" s="548"/>
    </row>
    <row r="100" spans="2:22" s="530" customFormat="1" ht="52.8" customHeight="1" x14ac:dyDescent="0.25">
      <c r="B100" s="563"/>
      <c r="C100" s="558"/>
      <c r="D100" s="659" t="s">
        <v>119</v>
      </c>
      <c r="E100" s="566" t="s">
        <v>285</v>
      </c>
      <c r="F100" s="660" t="s">
        <v>110</v>
      </c>
      <c r="G100" s="542" t="s">
        <v>188</v>
      </c>
      <c r="H100" s="1093" t="s">
        <v>55</v>
      </c>
      <c r="I100" s="1094"/>
      <c r="J100" s="662"/>
      <c r="K100" s="663" t="s">
        <v>658</v>
      </c>
      <c r="L100" s="664"/>
      <c r="M100" s="665"/>
      <c r="N100" s="666"/>
      <c r="O100" s="706"/>
      <c r="P100" s="666"/>
      <c r="Q100" s="706"/>
      <c r="R100" s="666"/>
      <c r="S100" s="706"/>
      <c r="T100" s="666"/>
      <c r="U100" s="681"/>
      <c r="V100" s="666"/>
    </row>
    <row r="101" spans="2:22" s="530" customFormat="1" ht="39.6" x14ac:dyDescent="0.25">
      <c r="B101" s="563"/>
      <c r="C101" s="557"/>
      <c r="D101" s="541"/>
      <c r="E101" s="558"/>
      <c r="F101" s="535"/>
      <c r="G101" s="557"/>
      <c r="H101" s="572" t="s">
        <v>24</v>
      </c>
      <c r="I101" s="545" t="s">
        <v>502</v>
      </c>
      <c r="J101" s="540"/>
      <c r="K101" s="546" t="s">
        <v>716</v>
      </c>
      <c r="L101" s="538" t="s">
        <v>316</v>
      </c>
      <c r="M101" s="602">
        <v>0</v>
      </c>
      <c r="N101" s="597">
        <v>0</v>
      </c>
      <c r="O101" s="701" t="s">
        <v>118</v>
      </c>
      <c r="P101" s="618">
        <v>100000000</v>
      </c>
      <c r="Q101" s="707" t="s">
        <v>118</v>
      </c>
      <c r="R101" s="618">
        <v>100000000</v>
      </c>
      <c r="S101" s="701">
        <v>0</v>
      </c>
      <c r="T101" s="618">
        <v>0</v>
      </c>
      <c r="U101" s="682">
        <v>0</v>
      </c>
      <c r="V101" s="618">
        <v>0</v>
      </c>
    </row>
    <row r="102" spans="2:22" s="530" customFormat="1" ht="39.6" x14ac:dyDescent="0.25">
      <c r="B102" s="563"/>
      <c r="C102" s="557"/>
      <c r="D102" s="541"/>
      <c r="E102" s="558"/>
      <c r="F102" s="535"/>
      <c r="G102" s="557"/>
      <c r="H102" s="573" t="s">
        <v>119</v>
      </c>
      <c r="I102" s="550" t="s">
        <v>504</v>
      </c>
      <c r="J102" s="540"/>
      <c r="K102" s="552" t="s">
        <v>715</v>
      </c>
      <c r="L102" s="538" t="s">
        <v>316</v>
      </c>
      <c r="M102" s="596" t="s">
        <v>506</v>
      </c>
      <c r="N102" s="598">
        <v>1383821840</v>
      </c>
      <c r="O102" s="703" t="s">
        <v>507</v>
      </c>
      <c r="P102" s="601">
        <v>46500000000</v>
      </c>
      <c r="Q102" s="703" t="s">
        <v>507</v>
      </c>
      <c r="R102" s="601">
        <v>46500000000</v>
      </c>
      <c r="S102" s="703" t="s">
        <v>507</v>
      </c>
      <c r="T102" s="601">
        <v>46500000000</v>
      </c>
      <c r="U102" s="679" t="s">
        <v>507</v>
      </c>
      <c r="V102" s="601">
        <v>46500000000</v>
      </c>
    </row>
    <row r="103" spans="2:22" s="530" customFormat="1" ht="39.6" x14ac:dyDescent="0.25">
      <c r="B103" s="563"/>
      <c r="C103" s="557"/>
      <c r="D103" s="541"/>
      <c r="E103" s="558"/>
      <c r="F103" s="535"/>
      <c r="G103" s="557"/>
      <c r="H103" s="573" t="s">
        <v>120</v>
      </c>
      <c r="I103" s="550" t="s">
        <v>508</v>
      </c>
      <c r="J103" s="540"/>
      <c r="K103" s="552" t="s">
        <v>714</v>
      </c>
      <c r="L103" s="538" t="s">
        <v>316</v>
      </c>
      <c r="M103" s="602">
        <v>0</v>
      </c>
      <c r="N103" s="597">
        <v>0</v>
      </c>
      <c r="O103" s="703" t="s">
        <v>510</v>
      </c>
      <c r="P103" s="601">
        <v>200000000</v>
      </c>
      <c r="Q103" s="708" t="s">
        <v>510</v>
      </c>
      <c r="R103" s="601">
        <v>200000000</v>
      </c>
      <c r="S103" s="703" t="s">
        <v>510</v>
      </c>
      <c r="T103" s="601">
        <v>200000000</v>
      </c>
      <c r="U103" s="622" t="s">
        <v>510</v>
      </c>
      <c r="V103" s="601">
        <v>200000000</v>
      </c>
    </row>
    <row r="104" spans="2:22" s="530" customFormat="1" ht="52.8" x14ac:dyDescent="0.25">
      <c r="B104" s="563"/>
      <c r="C104" s="557"/>
      <c r="D104" s="541"/>
      <c r="E104" s="558"/>
      <c r="F104" s="535"/>
      <c r="G104" s="557"/>
      <c r="H104" s="573" t="s">
        <v>121</v>
      </c>
      <c r="I104" s="550" t="s">
        <v>511</v>
      </c>
      <c r="J104" s="540"/>
      <c r="K104" s="552" t="s">
        <v>713</v>
      </c>
      <c r="L104" s="538" t="s">
        <v>316</v>
      </c>
      <c r="M104" s="602">
        <v>0</v>
      </c>
      <c r="N104" s="597">
        <v>0</v>
      </c>
      <c r="O104" s="703" t="s">
        <v>118</v>
      </c>
      <c r="P104" s="601">
        <v>500000000</v>
      </c>
      <c r="Q104" s="708">
        <v>0</v>
      </c>
      <c r="R104" s="601">
        <v>0</v>
      </c>
      <c r="S104" s="703">
        <v>0</v>
      </c>
      <c r="T104" s="601">
        <v>0</v>
      </c>
      <c r="U104" s="622">
        <v>0</v>
      </c>
      <c r="V104" s="601">
        <v>0</v>
      </c>
    </row>
    <row r="105" spans="2:22" s="530" customFormat="1" ht="39.6" x14ac:dyDescent="0.25">
      <c r="B105" s="563"/>
      <c r="C105" s="557"/>
      <c r="D105" s="541"/>
      <c r="E105" s="558"/>
      <c r="F105" s="535"/>
      <c r="G105" s="557"/>
      <c r="H105" s="573" t="s">
        <v>326</v>
      </c>
      <c r="I105" s="550" t="s">
        <v>513</v>
      </c>
      <c r="J105" s="540"/>
      <c r="K105" s="552" t="s">
        <v>712</v>
      </c>
      <c r="L105" s="538" t="s">
        <v>316</v>
      </c>
      <c r="M105" s="602">
        <v>0</v>
      </c>
      <c r="N105" s="597">
        <v>0</v>
      </c>
      <c r="O105" s="703" t="s">
        <v>118</v>
      </c>
      <c r="P105" s="601">
        <v>50000000</v>
      </c>
      <c r="Q105" s="708" t="s">
        <v>118</v>
      </c>
      <c r="R105" s="601">
        <v>50000000</v>
      </c>
      <c r="S105" s="703" t="s">
        <v>118</v>
      </c>
      <c r="T105" s="601">
        <v>75000000</v>
      </c>
      <c r="U105" s="622" t="s">
        <v>118</v>
      </c>
      <c r="V105" s="601">
        <v>75000000</v>
      </c>
    </row>
    <row r="106" spans="2:22" s="530" customFormat="1" ht="39.6" x14ac:dyDescent="0.25">
      <c r="B106" s="563"/>
      <c r="C106" s="557"/>
      <c r="D106" s="541"/>
      <c r="E106" s="558"/>
      <c r="F106" s="535"/>
      <c r="G106" s="557"/>
      <c r="H106" s="574" t="s">
        <v>329</v>
      </c>
      <c r="I106" s="554" t="s">
        <v>659</v>
      </c>
      <c r="J106" s="540"/>
      <c r="K106" s="551" t="s">
        <v>711</v>
      </c>
      <c r="L106" s="538" t="s">
        <v>316</v>
      </c>
      <c r="M106" s="596">
        <v>0</v>
      </c>
      <c r="N106" s="692">
        <v>0</v>
      </c>
      <c r="O106" s="715">
        <v>0</v>
      </c>
      <c r="P106" s="637">
        <v>0</v>
      </c>
      <c r="Q106" s="723" t="s">
        <v>118</v>
      </c>
      <c r="R106" s="637">
        <v>250000000</v>
      </c>
      <c r="S106" s="715" t="s">
        <v>118</v>
      </c>
      <c r="T106" s="637">
        <v>250000000</v>
      </c>
      <c r="U106" s="696" t="s">
        <v>118</v>
      </c>
      <c r="V106" s="637">
        <v>250000000</v>
      </c>
    </row>
    <row r="107" spans="2:22" s="530" customFormat="1" ht="52.8" x14ac:dyDescent="0.25">
      <c r="B107" s="563"/>
      <c r="C107" s="557"/>
      <c r="D107" s="541"/>
      <c r="E107" s="558"/>
      <c r="F107" s="535"/>
      <c r="G107" s="557"/>
      <c r="H107" s="573" t="s">
        <v>331</v>
      </c>
      <c r="I107" s="550" t="s">
        <v>660</v>
      </c>
      <c r="J107" s="540"/>
      <c r="K107" s="552" t="s">
        <v>710</v>
      </c>
      <c r="L107" s="538" t="s">
        <v>316</v>
      </c>
      <c r="M107" s="602">
        <v>0</v>
      </c>
      <c r="N107" s="691">
        <v>0</v>
      </c>
      <c r="O107" s="716">
        <v>0</v>
      </c>
      <c r="P107" s="640">
        <v>0</v>
      </c>
      <c r="Q107" s="724" t="s">
        <v>118</v>
      </c>
      <c r="R107" s="640">
        <v>250000000</v>
      </c>
      <c r="S107" s="716" t="s">
        <v>118</v>
      </c>
      <c r="T107" s="640">
        <v>250000000</v>
      </c>
      <c r="U107" s="697" t="s">
        <v>118</v>
      </c>
      <c r="V107" s="640">
        <v>250000000</v>
      </c>
    </row>
    <row r="108" spans="2:22" s="530" customFormat="1" ht="39.6" x14ac:dyDescent="0.25">
      <c r="B108" s="563"/>
      <c r="C108" s="557"/>
      <c r="D108" s="541"/>
      <c r="E108" s="558"/>
      <c r="F108" s="535"/>
      <c r="G108" s="557"/>
      <c r="H108" s="573" t="s">
        <v>335</v>
      </c>
      <c r="I108" s="550" t="s">
        <v>519</v>
      </c>
      <c r="J108" s="540"/>
      <c r="K108" s="552" t="s">
        <v>709</v>
      </c>
      <c r="L108" s="538" t="s">
        <v>316</v>
      </c>
      <c r="M108" s="602">
        <v>0</v>
      </c>
      <c r="N108" s="597">
        <v>0</v>
      </c>
      <c r="O108" s="702">
        <v>0</v>
      </c>
      <c r="P108" s="615">
        <v>0</v>
      </c>
      <c r="Q108" s="709">
        <v>1</v>
      </c>
      <c r="R108" s="615">
        <v>1200000000</v>
      </c>
      <c r="S108" s="709">
        <v>1</v>
      </c>
      <c r="T108" s="615">
        <v>1250000000</v>
      </c>
      <c r="U108" s="649" t="s">
        <v>521</v>
      </c>
      <c r="V108" s="615">
        <v>1300000000</v>
      </c>
    </row>
    <row r="109" spans="2:22" s="530" customFormat="1" ht="26.4" x14ac:dyDescent="0.25">
      <c r="B109" s="563"/>
      <c r="C109" s="557"/>
      <c r="D109" s="541"/>
      <c r="E109" s="558"/>
      <c r="F109" s="535"/>
      <c r="G109" s="557"/>
      <c r="H109" s="573" t="s">
        <v>339</v>
      </c>
      <c r="I109" s="550" t="s">
        <v>522</v>
      </c>
      <c r="J109" s="540"/>
      <c r="K109" s="552" t="s">
        <v>708</v>
      </c>
      <c r="L109" s="538" t="s">
        <v>316</v>
      </c>
      <c r="M109" s="602">
        <v>0</v>
      </c>
      <c r="N109" s="691">
        <v>0</v>
      </c>
      <c r="O109" s="716">
        <v>0</v>
      </c>
      <c r="P109" s="640">
        <v>0</v>
      </c>
      <c r="Q109" s="724">
        <v>1</v>
      </c>
      <c r="R109" s="640">
        <v>5000000000</v>
      </c>
      <c r="S109" s="716">
        <v>1</v>
      </c>
      <c r="T109" s="640">
        <v>5000000000</v>
      </c>
      <c r="U109" s="697">
        <v>1</v>
      </c>
      <c r="V109" s="640">
        <v>5000000000</v>
      </c>
    </row>
    <row r="110" spans="2:22" s="530" customFormat="1" ht="52.8" x14ac:dyDescent="0.25">
      <c r="B110" s="563"/>
      <c r="C110" s="557"/>
      <c r="D110" s="541"/>
      <c r="E110" s="558"/>
      <c r="F110" s="535"/>
      <c r="G110" s="557"/>
      <c r="H110" s="573" t="s">
        <v>346</v>
      </c>
      <c r="I110" s="554" t="s">
        <v>524</v>
      </c>
      <c r="J110" s="540"/>
      <c r="K110" s="551" t="s">
        <v>707</v>
      </c>
      <c r="L110" s="538" t="s">
        <v>316</v>
      </c>
      <c r="M110" s="602">
        <v>0</v>
      </c>
      <c r="N110" s="597">
        <v>0</v>
      </c>
      <c r="O110" s="703">
        <v>0</v>
      </c>
      <c r="P110" s="601">
        <v>0</v>
      </c>
      <c r="Q110" s="725" t="s">
        <v>118</v>
      </c>
      <c r="R110" s="644">
        <v>300000000</v>
      </c>
      <c r="S110" s="703">
        <v>0</v>
      </c>
      <c r="T110" s="601">
        <v>0</v>
      </c>
      <c r="U110" s="679">
        <v>0</v>
      </c>
      <c r="V110" s="601">
        <v>0</v>
      </c>
    </row>
    <row r="111" spans="2:22" s="530" customFormat="1" ht="66" x14ac:dyDescent="0.25">
      <c r="B111" s="563"/>
      <c r="C111" s="557"/>
      <c r="D111" s="541"/>
      <c r="E111" s="558"/>
      <c r="F111" s="535"/>
      <c r="G111" s="557"/>
      <c r="H111" s="573" t="s">
        <v>350</v>
      </c>
      <c r="I111" s="552" t="s">
        <v>526</v>
      </c>
      <c r="J111" s="540"/>
      <c r="K111" s="570" t="s">
        <v>706</v>
      </c>
      <c r="L111" s="538" t="s">
        <v>316</v>
      </c>
      <c r="M111" s="596">
        <v>0</v>
      </c>
      <c r="N111" s="598">
        <v>0</v>
      </c>
      <c r="O111" s="704" t="s">
        <v>528</v>
      </c>
      <c r="P111" s="608">
        <v>100000000</v>
      </c>
      <c r="Q111" s="725" t="s">
        <v>528</v>
      </c>
      <c r="R111" s="608">
        <v>100000000</v>
      </c>
      <c r="S111" s="704" t="s">
        <v>528</v>
      </c>
      <c r="T111" s="608">
        <v>100000000</v>
      </c>
      <c r="U111" s="698" t="s">
        <v>528</v>
      </c>
      <c r="V111" s="608">
        <v>100000000</v>
      </c>
    </row>
    <row r="112" spans="2:22" s="530" customFormat="1" ht="13.2" x14ac:dyDescent="0.25">
      <c r="B112" s="563"/>
      <c r="C112" s="557"/>
      <c r="D112" s="541"/>
      <c r="E112" s="557"/>
      <c r="F112" s="535"/>
      <c r="G112" s="557"/>
      <c r="J112" s="540"/>
      <c r="K112" s="557"/>
      <c r="M112" s="547"/>
      <c r="N112" s="548"/>
      <c r="O112" s="705"/>
      <c r="P112" s="548"/>
      <c r="Q112" s="705"/>
      <c r="R112" s="548"/>
      <c r="S112" s="705"/>
      <c r="T112" s="548"/>
      <c r="U112" s="557"/>
      <c r="V112" s="548"/>
    </row>
    <row r="113" spans="2:22" s="530" customFormat="1" ht="39.6" customHeight="1" x14ac:dyDescent="0.25">
      <c r="B113" s="539" t="s">
        <v>649</v>
      </c>
      <c r="C113" s="566" t="s">
        <v>289</v>
      </c>
      <c r="D113" s="659" t="s">
        <v>24</v>
      </c>
      <c r="E113" s="566" t="s">
        <v>290</v>
      </c>
      <c r="F113" s="660" t="s">
        <v>111</v>
      </c>
      <c r="G113" s="542" t="s">
        <v>99</v>
      </c>
      <c r="H113" s="1093" t="s">
        <v>532</v>
      </c>
      <c r="I113" s="1094"/>
      <c r="J113" s="662"/>
      <c r="K113" s="663" t="s">
        <v>661</v>
      </c>
      <c r="L113" s="664"/>
      <c r="M113" s="665"/>
      <c r="N113" s="666"/>
      <c r="O113" s="706"/>
      <c r="P113" s="666"/>
      <c r="Q113" s="706"/>
      <c r="R113" s="666"/>
      <c r="S113" s="706"/>
      <c r="T113" s="666"/>
      <c r="U113" s="681"/>
      <c r="V113" s="666"/>
    </row>
    <row r="114" spans="2:22" s="530" customFormat="1" ht="52.8" x14ac:dyDescent="0.25">
      <c r="B114" s="563"/>
      <c r="C114" s="558"/>
      <c r="D114" s="541"/>
      <c r="E114" s="558"/>
      <c r="F114" s="535"/>
      <c r="G114" s="557"/>
      <c r="H114" s="559" t="s">
        <v>24</v>
      </c>
      <c r="I114" s="532" t="s">
        <v>534</v>
      </c>
      <c r="J114" s="540"/>
      <c r="K114" s="558" t="s">
        <v>705</v>
      </c>
      <c r="L114" s="538" t="s">
        <v>316</v>
      </c>
      <c r="M114" s="613">
        <v>0</v>
      </c>
      <c r="N114" s="693" t="s">
        <v>316</v>
      </c>
      <c r="O114" s="704" t="s">
        <v>536</v>
      </c>
      <c r="P114" s="608">
        <v>500000000</v>
      </c>
      <c r="Q114" s="704" t="s">
        <v>536</v>
      </c>
      <c r="R114" s="608">
        <v>500000000</v>
      </c>
      <c r="S114" s="704" t="s">
        <v>536</v>
      </c>
      <c r="T114" s="693" t="s">
        <v>316</v>
      </c>
      <c r="U114" s="698">
        <v>0</v>
      </c>
      <c r="V114" s="645" t="s">
        <v>316</v>
      </c>
    </row>
    <row r="115" spans="2:22" s="530" customFormat="1" ht="66" customHeight="1" x14ac:dyDescent="0.25">
      <c r="B115" s="563"/>
      <c r="C115" s="558"/>
      <c r="D115" s="541"/>
      <c r="E115" s="557"/>
      <c r="F115" s="535"/>
      <c r="G115" s="557"/>
      <c r="H115" s="1093" t="s">
        <v>101</v>
      </c>
      <c r="I115" s="1094"/>
      <c r="J115" s="662"/>
      <c r="K115" s="669" t="s">
        <v>662</v>
      </c>
      <c r="L115" s="664"/>
      <c r="M115" s="665"/>
      <c r="N115" s="666"/>
      <c r="O115" s="706"/>
      <c r="P115" s="666"/>
      <c r="Q115" s="706"/>
      <c r="R115" s="666"/>
      <c r="S115" s="706"/>
      <c r="T115" s="666"/>
      <c r="U115" s="681"/>
      <c r="V115" s="666"/>
    </row>
    <row r="116" spans="2:22" s="530" customFormat="1" ht="26.4" x14ac:dyDescent="0.25">
      <c r="B116" s="563"/>
      <c r="C116" s="558"/>
      <c r="D116" s="541"/>
      <c r="E116" s="557"/>
      <c r="F116" s="535"/>
      <c r="G116" s="557"/>
      <c r="H116" s="559" t="s">
        <v>24</v>
      </c>
      <c r="I116" s="554" t="s">
        <v>538</v>
      </c>
      <c r="J116" s="540"/>
      <c r="K116" s="551" t="s">
        <v>704</v>
      </c>
      <c r="L116" s="538" t="s">
        <v>316</v>
      </c>
      <c r="M116" s="596">
        <v>0.2</v>
      </c>
      <c r="N116" s="598">
        <v>487450000</v>
      </c>
      <c r="O116" s="709">
        <v>0.2</v>
      </c>
      <c r="P116" s="615">
        <v>500000000</v>
      </c>
      <c r="Q116" s="709">
        <v>0.2</v>
      </c>
      <c r="R116" s="615">
        <v>500000000</v>
      </c>
      <c r="S116" s="709">
        <v>0.2</v>
      </c>
      <c r="T116" s="615">
        <v>500000000</v>
      </c>
      <c r="U116" s="649">
        <v>0.2</v>
      </c>
      <c r="V116" s="615">
        <v>500000000</v>
      </c>
    </row>
    <row r="117" spans="2:22" s="530" customFormat="1" ht="39.6" x14ac:dyDescent="0.25">
      <c r="B117" s="563"/>
      <c r="C117" s="558"/>
      <c r="D117" s="541"/>
      <c r="E117" s="557"/>
      <c r="F117" s="535"/>
      <c r="G117" s="557"/>
      <c r="H117" s="562" t="s">
        <v>119</v>
      </c>
      <c r="I117" s="545" t="s">
        <v>539</v>
      </c>
      <c r="J117" s="540"/>
      <c r="K117" s="546" t="s">
        <v>703</v>
      </c>
      <c r="L117" s="538" t="s">
        <v>316</v>
      </c>
      <c r="M117" s="609" t="s">
        <v>128</v>
      </c>
      <c r="N117" s="612">
        <v>496954000</v>
      </c>
      <c r="O117" s="701">
        <v>0</v>
      </c>
      <c r="P117" s="618">
        <v>0</v>
      </c>
      <c r="Q117" s="707">
        <v>0</v>
      </c>
      <c r="R117" s="618">
        <v>0</v>
      </c>
      <c r="S117" s="701">
        <v>0</v>
      </c>
      <c r="T117" s="618">
        <v>0</v>
      </c>
      <c r="U117" s="682">
        <v>0</v>
      </c>
      <c r="V117" s="618">
        <v>0</v>
      </c>
    </row>
    <row r="118" spans="2:22" s="530" customFormat="1" ht="39.6" x14ac:dyDescent="0.25">
      <c r="B118" s="563"/>
      <c r="C118" s="558"/>
      <c r="D118" s="541"/>
      <c r="E118" s="557"/>
      <c r="F118" s="535"/>
      <c r="G118" s="557"/>
      <c r="H118" s="561" t="s">
        <v>120</v>
      </c>
      <c r="I118" s="550" t="s">
        <v>540</v>
      </c>
      <c r="J118" s="540"/>
      <c r="K118" s="552" t="s">
        <v>702</v>
      </c>
      <c r="L118" s="538" t="s">
        <v>316</v>
      </c>
      <c r="M118" s="602" t="s">
        <v>128</v>
      </c>
      <c r="N118" s="597">
        <v>88817148</v>
      </c>
      <c r="O118" s="703" t="s">
        <v>541</v>
      </c>
      <c r="P118" s="601">
        <v>250000000</v>
      </c>
      <c r="Q118" s="703" t="s">
        <v>541</v>
      </c>
      <c r="R118" s="601">
        <v>250000000</v>
      </c>
      <c r="S118" s="703" t="s">
        <v>542</v>
      </c>
      <c r="T118" s="601">
        <v>350000000</v>
      </c>
      <c r="U118" s="679" t="s">
        <v>542</v>
      </c>
      <c r="V118" s="601">
        <v>350000000</v>
      </c>
    </row>
    <row r="119" spans="2:22" s="530" customFormat="1" ht="39.6" x14ac:dyDescent="0.25">
      <c r="B119" s="563"/>
      <c r="C119" s="558"/>
      <c r="D119" s="541"/>
      <c r="E119" s="557"/>
      <c r="F119" s="535"/>
      <c r="G119" s="557"/>
      <c r="H119" s="559" t="s">
        <v>121</v>
      </c>
      <c r="I119" s="554" t="s">
        <v>543</v>
      </c>
      <c r="J119" s="540"/>
      <c r="K119" s="551" t="s">
        <v>701</v>
      </c>
      <c r="L119" s="538" t="s">
        <v>316</v>
      </c>
      <c r="M119" s="596" t="s">
        <v>129</v>
      </c>
      <c r="N119" s="598">
        <v>91036800</v>
      </c>
      <c r="O119" s="702" t="s">
        <v>544</v>
      </c>
      <c r="P119" s="615">
        <v>150000000</v>
      </c>
      <c r="Q119" s="702" t="s">
        <v>544</v>
      </c>
      <c r="R119" s="615">
        <v>150000000</v>
      </c>
      <c r="S119" s="702" t="s">
        <v>544</v>
      </c>
      <c r="T119" s="615">
        <v>150000000</v>
      </c>
      <c r="U119" s="678" t="s">
        <v>544</v>
      </c>
      <c r="V119" s="615">
        <v>150000000</v>
      </c>
    </row>
    <row r="120" spans="2:22" s="530" customFormat="1" ht="26.4" x14ac:dyDescent="0.25">
      <c r="B120" s="563"/>
      <c r="C120" s="558"/>
      <c r="D120" s="541"/>
      <c r="E120" s="557"/>
      <c r="F120" s="535"/>
      <c r="G120" s="557"/>
      <c r="H120" s="559" t="s">
        <v>326</v>
      </c>
      <c r="I120" s="532" t="s">
        <v>545</v>
      </c>
      <c r="J120" s="540"/>
      <c r="K120" s="555" t="s">
        <v>700</v>
      </c>
      <c r="L120" s="538" t="s">
        <v>316</v>
      </c>
      <c r="M120" s="642" t="s">
        <v>316</v>
      </c>
      <c r="N120" s="675" t="s">
        <v>316</v>
      </c>
      <c r="O120" s="717" t="s">
        <v>316</v>
      </c>
      <c r="P120" s="675" t="s">
        <v>316</v>
      </c>
      <c r="Q120" s="702" t="s">
        <v>544</v>
      </c>
      <c r="R120" s="644">
        <v>300000000</v>
      </c>
      <c r="S120" s="702" t="s">
        <v>544</v>
      </c>
      <c r="T120" s="644">
        <v>300000000</v>
      </c>
      <c r="U120" s="678" t="s">
        <v>544</v>
      </c>
      <c r="V120" s="644">
        <v>300000000</v>
      </c>
    </row>
    <row r="121" spans="2:22" s="530" customFormat="1" ht="39.6" x14ac:dyDescent="0.25">
      <c r="B121" s="563"/>
      <c r="C121" s="558"/>
      <c r="D121" s="541"/>
      <c r="E121" s="557"/>
      <c r="F121" s="535"/>
      <c r="G121" s="557"/>
      <c r="H121" s="559" t="s">
        <v>329</v>
      </c>
      <c r="I121" s="532" t="s">
        <v>547</v>
      </c>
      <c r="J121" s="540"/>
      <c r="K121" s="555" t="s">
        <v>699</v>
      </c>
      <c r="L121" s="538" t="s">
        <v>316</v>
      </c>
      <c r="M121" s="642" t="s">
        <v>316</v>
      </c>
      <c r="N121" s="675" t="s">
        <v>316</v>
      </c>
      <c r="O121" s="717" t="s">
        <v>316</v>
      </c>
      <c r="P121" s="675" t="s">
        <v>316</v>
      </c>
      <c r="Q121" s="702" t="s">
        <v>544</v>
      </c>
      <c r="R121" s="644">
        <v>500000000</v>
      </c>
      <c r="S121" s="702" t="s">
        <v>544</v>
      </c>
      <c r="T121" s="644">
        <v>500000000</v>
      </c>
      <c r="U121" s="678" t="s">
        <v>544</v>
      </c>
      <c r="V121" s="644">
        <v>500000000</v>
      </c>
    </row>
    <row r="122" spans="2:22" s="530" customFormat="1" ht="39.6" x14ac:dyDescent="0.25">
      <c r="B122" s="563"/>
      <c r="C122" s="558"/>
      <c r="D122" s="541"/>
      <c r="E122" s="557"/>
      <c r="F122" s="535"/>
      <c r="G122" s="557"/>
      <c r="H122" s="559" t="s">
        <v>331</v>
      </c>
      <c r="I122" s="532" t="s">
        <v>549</v>
      </c>
      <c r="J122" s="540"/>
      <c r="K122" s="555" t="s">
        <v>698</v>
      </c>
      <c r="L122" s="538" t="s">
        <v>316</v>
      </c>
      <c r="M122" s="642" t="s">
        <v>316</v>
      </c>
      <c r="N122" s="675" t="s">
        <v>316</v>
      </c>
      <c r="O122" s="717" t="s">
        <v>316</v>
      </c>
      <c r="P122" s="675" t="s">
        <v>316</v>
      </c>
      <c r="Q122" s="702" t="s">
        <v>544</v>
      </c>
      <c r="R122" s="644">
        <v>500000000</v>
      </c>
      <c r="S122" s="702" t="s">
        <v>544</v>
      </c>
      <c r="T122" s="644">
        <v>500000000</v>
      </c>
      <c r="U122" s="678" t="s">
        <v>544</v>
      </c>
      <c r="V122" s="644">
        <v>500000000</v>
      </c>
    </row>
    <row r="123" spans="2:22" s="530" customFormat="1" ht="39.6" x14ac:dyDescent="0.25">
      <c r="B123" s="563"/>
      <c r="C123" s="558"/>
      <c r="D123" s="541"/>
      <c r="E123" s="557"/>
      <c r="F123" s="535"/>
      <c r="G123" s="557"/>
      <c r="H123" s="559" t="s">
        <v>335</v>
      </c>
      <c r="I123" s="532" t="s">
        <v>551</v>
      </c>
      <c r="J123" s="540"/>
      <c r="K123" s="555" t="s">
        <v>697</v>
      </c>
      <c r="L123" s="538" t="s">
        <v>316</v>
      </c>
      <c r="M123" s="642" t="s">
        <v>316</v>
      </c>
      <c r="N123" s="675" t="s">
        <v>316</v>
      </c>
      <c r="O123" s="717" t="s">
        <v>316</v>
      </c>
      <c r="P123" s="675" t="s">
        <v>316</v>
      </c>
      <c r="Q123" s="702" t="s">
        <v>544</v>
      </c>
      <c r="R123" s="644">
        <v>300000000</v>
      </c>
      <c r="S123" s="702" t="s">
        <v>544</v>
      </c>
      <c r="T123" s="644">
        <v>300000000</v>
      </c>
      <c r="U123" s="678" t="s">
        <v>544</v>
      </c>
      <c r="V123" s="644">
        <v>300000000</v>
      </c>
    </row>
    <row r="124" spans="2:22" s="530" customFormat="1" ht="13.2" x14ac:dyDescent="0.25">
      <c r="B124" s="563"/>
      <c r="C124" s="558"/>
      <c r="D124" s="541"/>
      <c r="E124" s="557"/>
      <c r="F124" s="535"/>
      <c r="G124" s="557"/>
      <c r="H124" s="564"/>
      <c r="I124" s="564"/>
      <c r="J124" s="540"/>
      <c r="K124" s="557"/>
      <c r="M124" s="547"/>
      <c r="N124" s="548"/>
      <c r="O124" s="705"/>
      <c r="P124" s="548"/>
      <c r="Q124" s="705"/>
      <c r="R124" s="548"/>
      <c r="S124" s="705"/>
      <c r="T124" s="548"/>
      <c r="U124" s="557"/>
      <c r="V124" s="548"/>
    </row>
    <row r="125" spans="2:22" s="530" customFormat="1" ht="52.8" customHeight="1" x14ac:dyDescent="0.25">
      <c r="B125" s="563"/>
      <c r="C125" s="558"/>
      <c r="D125" s="541"/>
      <c r="E125" s="557"/>
      <c r="F125" s="535"/>
      <c r="G125" s="557"/>
      <c r="H125" s="1093" t="s">
        <v>106</v>
      </c>
      <c r="I125" s="1094"/>
      <c r="J125" s="662"/>
      <c r="K125" s="663" t="s">
        <v>663</v>
      </c>
      <c r="L125" s="664"/>
      <c r="M125" s="667"/>
      <c r="N125" s="694"/>
      <c r="O125" s="718"/>
      <c r="P125" s="668"/>
      <c r="Q125" s="726"/>
      <c r="R125" s="668"/>
      <c r="S125" s="726"/>
      <c r="T125" s="668"/>
      <c r="U125" s="699"/>
      <c r="V125" s="668"/>
    </row>
    <row r="126" spans="2:22" s="530" customFormat="1" ht="39.6" x14ac:dyDescent="0.25">
      <c r="B126" s="563"/>
      <c r="C126" s="558"/>
      <c r="D126" s="541"/>
      <c r="E126" s="557"/>
      <c r="F126" s="535"/>
      <c r="G126" s="557"/>
      <c r="H126" s="559" t="s">
        <v>24</v>
      </c>
      <c r="I126" s="532" t="s">
        <v>107</v>
      </c>
      <c r="J126" s="540"/>
      <c r="K126" s="555" t="s">
        <v>696</v>
      </c>
      <c r="L126" s="538" t="s">
        <v>316</v>
      </c>
      <c r="M126" s="613">
        <v>0.05</v>
      </c>
      <c r="N126" s="608">
        <v>349960000</v>
      </c>
      <c r="O126" s="704">
        <v>0.1</v>
      </c>
      <c r="P126" s="644">
        <v>350000000</v>
      </c>
      <c r="Q126" s="725">
        <v>0.2</v>
      </c>
      <c r="R126" s="644">
        <v>400000000</v>
      </c>
      <c r="S126" s="725">
        <v>0.25</v>
      </c>
      <c r="T126" s="644">
        <v>400000000</v>
      </c>
      <c r="U126" s="698">
        <v>0.3</v>
      </c>
      <c r="V126" s="644">
        <v>400000000</v>
      </c>
    </row>
    <row r="127" spans="2:22" s="530" customFormat="1" ht="13.2" x14ac:dyDescent="0.25">
      <c r="B127" s="563"/>
      <c r="C127" s="558"/>
      <c r="D127" s="541"/>
      <c r="E127" s="557"/>
      <c r="F127" s="535"/>
      <c r="G127" s="557"/>
      <c r="H127" s="564"/>
      <c r="I127" s="564"/>
      <c r="J127" s="540"/>
      <c r="K127" s="557"/>
      <c r="M127" s="547"/>
      <c r="N127" s="548"/>
      <c r="O127" s="705"/>
      <c r="P127" s="548"/>
      <c r="Q127" s="705"/>
      <c r="R127" s="548"/>
      <c r="S127" s="705"/>
      <c r="T127" s="548"/>
      <c r="U127" s="557"/>
      <c r="V127" s="548"/>
    </row>
    <row r="128" spans="2:22" s="530" customFormat="1" ht="39.6" customHeight="1" x14ac:dyDescent="0.25">
      <c r="B128" s="563"/>
      <c r="C128" s="558"/>
      <c r="D128" s="541"/>
      <c r="E128" s="557"/>
      <c r="F128" s="535"/>
      <c r="G128" s="557"/>
      <c r="H128" s="1093" t="s">
        <v>554</v>
      </c>
      <c r="I128" s="1094"/>
      <c r="J128" s="662"/>
      <c r="K128" s="663" t="s">
        <v>664</v>
      </c>
      <c r="L128" s="664"/>
      <c r="M128" s="665"/>
      <c r="N128" s="666"/>
      <c r="O128" s="706"/>
      <c r="P128" s="666"/>
      <c r="Q128" s="706"/>
      <c r="R128" s="666"/>
      <c r="S128" s="706"/>
      <c r="T128" s="666"/>
      <c r="U128" s="681"/>
      <c r="V128" s="666"/>
    </row>
    <row r="129" spans="2:22" s="530" customFormat="1" ht="52.8" x14ac:dyDescent="0.25">
      <c r="B129" s="563"/>
      <c r="C129" s="558"/>
      <c r="D129" s="541"/>
      <c r="E129" s="557"/>
      <c r="F129" s="535"/>
      <c r="G129" s="557"/>
      <c r="H129" s="562" t="s">
        <v>24</v>
      </c>
      <c r="I129" s="545" t="s">
        <v>556</v>
      </c>
      <c r="J129" s="540"/>
      <c r="K129" s="558" t="s">
        <v>695</v>
      </c>
      <c r="L129" s="538" t="s">
        <v>316</v>
      </c>
      <c r="M129" s="646" t="s">
        <v>316</v>
      </c>
      <c r="N129" s="612">
        <v>0</v>
      </c>
      <c r="O129" s="701" t="s">
        <v>558</v>
      </c>
      <c r="P129" s="612">
        <v>200000000</v>
      </c>
      <c r="Q129" s="701" t="s">
        <v>559</v>
      </c>
      <c r="R129" s="612">
        <v>300000000</v>
      </c>
      <c r="S129" s="701" t="s">
        <v>559</v>
      </c>
      <c r="T129" s="612">
        <v>300000000</v>
      </c>
      <c r="U129" s="677" t="s">
        <v>559</v>
      </c>
      <c r="V129" s="612">
        <v>300000000</v>
      </c>
    </row>
    <row r="130" spans="2:22" s="530" customFormat="1" ht="13.2" x14ac:dyDescent="0.25">
      <c r="B130" s="563"/>
      <c r="C130" s="557"/>
      <c r="D130" s="541"/>
      <c r="E130" s="557"/>
      <c r="F130" s="535"/>
      <c r="G130" s="557"/>
      <c r="J130" s="540"/>
      <c r="K130" s="557"/>
      <c r="M130" s="547"/>
      <c r="N130" s="548"/>
      <c r="O130" s="705"/>
      <c r="P130" s="548"/>
      <c r="Q130" s="705"/>
      <c r="R130" s="548"/>
      <c r="S130" s="705"/>
      <c r="T130" s="548"/>
      <c r="U130" s="557"/>
      <c r="V130" s="548"/>
    </row>
    <row r="131" spans="2:22" s="530" customFormat="1" ht="52.8" customHeight="1" x14ac:dyDescent="0.25">
      <c r="B131" s="539" t="s">
        <v>650</v>
      </c>
      <c r="C131" s="543" t="s">
        <v>291</v>
      </c>
      <c r="D131" s="659" t="s">
        <v>24</v>
      </c>
      <c r="E131" s="542" t="s">
        <v>292</v>
      </c>
      <c r="F131" s="660" t="s">
        <v>111</v>
      </c>
      <c r="G131" s="542" t="s">
        <v>293</v>
      </c>
      <c r="H131" s="1093" t="s">
        <v>25</v>
      </c>
      <c r="I131" s="1094"/>
      <c r="J131" s="662"/>
      <c r="K131" s="663" t="s">
        <v>665</v>
      </c>
      <c r="L131" s="664"/>
      <c r="M131" s="665"/>
      <c r="N131" s="666"/>
      <c r="O131" s="706"/>
      <c r="P131" s="666"/>
      <c r="Q131" s="706"/>
      <c r="R131" s="666"/>
      <c r="S131" s="706"/>
      <c r="T131" s="666"/>
      <c r="U131" s="681"/>
      <c r="V131" s="666"/>
    </row>
    <row r="132" spans="2:22" s="530" customFormat="1" ht="39.6" x14ac:dyDescent="0.25">
      <c r="B132" s="539"/>
      <c r="C132" s="543"/>
      <c r="D132" s="589"/>
      <c r="E132" s="542"/>
      <c r="F132" s="660" t="s">
        <v>472</v>
      </c>
      <c r="G132" s="566" t="s">
        <v>294</v>
      </c>
      <c r="H132" s="576" t="s">
        <v>24</v>
      </c>
      <c r="I132" s="545" t="s">
        <v>26</v>
      </c>
      <c r="J132" s="540"/>
      <c r="K132" s="546" t="s">
        <v>694</v>
      </c>
      <c r="L132" s="538" t="s">
        <v>316</v>
      </c>
      <c r="M132" s="746" t="s">
        <v>781</v>
      </c>
      <c r="N132" s="733">
        <v>40200000</v>
      </c>
      <c r="O132" s="746" t="s">
        <v>781</v>
      </c>
      <c r="P132" s="733">
        <v>40200000</v>
      </c>
      <c r="Q132" s="746" t="s">
        <v>781</v>
      </c>
      <c r="R132" s="733">
        <v>40200000</v>
      </c>
      <c r="S132" s="746" t="s">
        <v>781</v>
      </c>
      <c r="T132" s="733">
        <v>40200000</v>
      </c>
      <c r="U132" s="746" t="s">
        <v>781</v>
      </c>
      <c r="V132" s="734">
        <v>160800000</v>
      </c>
    </row>
    <row r="133" spans="2:22" s="530" customFormat="1" ht="39.6" x14ac:dyDescent="0.25">
      <c r="B133" s="563"/>
      <c r="C133" s="566"/>
      <c r="D133" s="541"/>
      <c r="E133" s="557"/>
      <c r="F133" s="535"/>
      <c r="G133" s="543"/>
      <c r="H133" s="573" t="s">
        <v>119</v>
      </c>
      <c r="I133" s="550" t="s">
        <v>29</v>
      </c>
      <c r="J133" s="540"/>
      <c r="K133" s="551" t="s">
        <v>136</v>
      </c>
      <c r="L133" s="538" t="s">
        <v>316</v>
      </c>
      <c r="M133" s="742" t="s">
        <v>571</v>
      </c>
      <c r="N133" s="743">
        <f>V133/4</f>
        <v>116100000</v>
      </c>
      <c r="O133" s="744" t="s">
        <v>571</v>
      </c>
      <c r="P133" s="743">
        <f>N133</f>
        <v>116100000</v>
      </c>
      <c r="Q133" s="744" t="s">
        <v>571</v>
      </c>
      <c r="R133" s="743">
        <f>P133</f>
        <v>116100000</v>
      </c>
      <c r="S133" s="744" t="s">
        <v>571</v>
      </c>
      <c r="T133" s="743">
        <f>R133</f>
        <v>116100000</v>
      </c>
      <c r="U133" s="745" t="s">
        <v>571</v>
      </c>
      <c r="V133" s="743">
        <v>464400000</v>
      </c>
    </row>
    <row r="134" spans="2:22" s="530" customFormat="1" ht="39.6" x14ac:dyDescent="0.25">
      <c r="B134" s="563"/>
      <c r="C134" s="566"/>
      <c r="D134" s="541"/>
      <c r="E134" s="557"/>
      <c r="F134" s="535"/>
      <c r="G134" s="543"/>
      <c r="H134" s="573" t="s">
        <v>120</v>
      </c>
      <c r="I134" s="550" t="s">
        <v>30</v>
      </c>
      <c r="J134" s="540"/>
      <c r="K134" s="552" t="s">
        <v>137</v>
      </c>
      <c r="L134" s="538" t="s">
        <v>316</v>
      </c>
      <c r="M134" s="749" t="s">
        <v>316</v>
      </c>
      <c r="N134" s="751" t="s">
        <v>316</v>
      </c>
      <c r="O134" s="752" t="s">
        <v>316</v>
      </c>
      <c r="P134" s="751" t="s">
        <v>316</v>
      </c>
      <c r="Q134" s="750" t="s">
        <v>316</v>
      </c>
      <c r="R134" s="740">
        <v>60000000</v>
      </c>
      <c r="S134" s="747" t="s">
        <v>782</v>
      </c>
      <c r="T134" s="740">
        <v>60000000</v>
      </c>
      <c r="U134" s="748" t="s">
        <v>782</v>
      </c>
      <c r="V134" s="740">
        <v>120000000</v>
      </c>
    </row>
    <row r="135" spans="2:22" s="530" customFormat="1" ht="66" x14ac:dyDescent="0.25">
      <c r="B135" s="563"/>
      <c r="C135" s="566"/>
      <c r="D135" s="541"/>
      <c r="E135" s="557"/>
      <c r="F135" s="535"/>
      <c r="G135" s="543"/>
      <c r="H135" s="573" t="s">
        <v>121</v>
      </c>
      <c r="I135" s="575" t="s">
        <v>33</v>
      </c>
      <c r="J135" s="540"/>
      <c r="K135" s="553" t="s">
        <v>138</v>
      </c>
      <c r="L135" s="538" t="s">
        <v>316</v>
      </c>
      <c r="M135" s="735" t="s">
        <v>783</v>
      </c>
      <c r="N135" s="736">
        <f>V135/4</f>
        <v>92113750</v>
      </c>
      <c r="O135" s="737" t="s">
        <v>783</v>
      </c>
      <c r="P135" s="736">
        <f>N135</f>
        <v>92113750</v>
      </c>
      <c r="Q135" s="737" t="s">
        <v>783</v>
      </c>
      <c r="R135" s="736">
        <f>P135</f>
        <v>92113750</v>
      </c>
      <c r="S135" s="737" t="s">
        <v>783</v>
      </c>
      <c r="T135" s="736">
        <f>R135</f>
        <v>92113750</v>
      </c>
      <c r="U135" s="741" t="s">
        <v>783</v>
      </c>
      <c r="V135" s="736">
        <v>368455000</v>
      </c>
    </row>
    <row r="136" spans="2:22" s="530" customFormat="1" ht="26.4" x14ac:dyDescent="0.25">
      <c r="B136" s="563"/>
      <c r="C136" s="566"/>
      <c r="D136" s="541"/>
      <c r="E136" s="557"/>
      <c r="F136" s="535"/>
      <c r="G136" s="543"/>
      <c r="H136" s="573" t="s">
        <v>326</v>
      </c>
      <c r="I136" s="550" t="s">
        <v>35</v>
      </c>
      <c r="J136" s="540"/>
      <c r="K136" s="552" t="s">
        <v>139</v>
      </c>
      <c r="L136" s="538" t="s">
        <v>316</v>
      </c>
      <c r="M136" s="735" t="s">
        <v>589</v>
      </c>
      <c r="N136" s="736">
        <f t="shared" ref="N136:N144" si="0">P136</f>
        <v>26313375</v>
      </c>
      <c r="O136" s="737" t="s">
        <v>589</v>
      </c>
      <c r="P136" s="740">
        <f t="shared" ref="P136:P144" si="1">R136</f>
        <v>26313375</v>
      </c>
      <c r="Q136" s="737" t="s">
        <v>589</v>
      </c>
      <c r="R136" s="740">
        <f t="shared" ref="R136:R144" si="2">T136</f>
        <v>26313375</v>
      </c>
      <c r="S136" s="737" t="s">
        <v>589</v>
      </c>
      <c r="T136" s="740">
        <f t="shared" ref="T136:T144" si="3">V136/4</f>
        <v>26313375</v>
      </c>
      <c r="U136" s="737" t="s">
        <v>589</v>
      </c>
      <c r="V136" s="740">
        <v>105253500</v>
      </c>
    </row>
    <row r="137" spans="2:22" s="530" customFormat="1" ht="39.6" x14ac:dyDescent="0.25">
      <c r="B137" s="563"/>
      <c r="C137" s="566"/>
      <c r="D137" s="541"/>
      <c r="E137" s="557"/>
      <c r="F137" s="535"/>
      <c r="G137" s="558"/>
      <c r="H137" s="573" t="s">
        <v>329</v>
      </c>
      <c r="I137" s="550" t="s">
        <v>36</v>
      </c>
      <c r="J137" s="540"/>
      <c r="K137" s="551" t="s">
        <v>693</v>
      </c>
      <c r="L137" s="538" t="s">
        <v>316</v>
      </c>
      <c r="M137" s="742" t="s">
        <v>585</v>
      </c>
      <c r="N137" s="743">
        <f t="shared" si="0"/>
        <v>19098750</v>
      </c>
      <c r="O137" s="744" t="s">
        <v>585</v>
      </c>
      <c r="P137" s="743">
        <f t="shared" si="1"/>
        <v>19098750</v>
      </c>
      <c r="Q137" s="744" t="s">
        <v>585</v>
      </c>
      <c r="R137" s="743">
        <f t="shared" si="2"/>
        <v>19098750</v>
      </c>
      <c r="S137" s="744" t="s">
        <v>585</v>
      </c>
      <c r="T137" s="743">
        <f t="shared" si="3"/>
        <v>19098750</v>
      </c>
      <c r="U137" s="744" t="s">
        <v>585</v>
      </c>
      <c r="V137" s="743">
        <v>76395000</v>
      </c>
    </row>
    <row r="138" spans="2:22" s="530" customFormat="1" ht="39.6" x14ac:dyDescent="0.25">
      <c r="B138" s="563"/>
      <c r="C138" s="566"/>
      <c r="D138" s="541"/>
      <c r="E138" s="557"/>
      <c r="F138" s="535"/>
      <c r="G138" s="558"/>
      <c r="H138" s="573" t="s">
        <v>331</v>
      </c>
      <c r="I138" s="550" t="s">
        <v>37</v>
      </c>
      <c r="J138" s="540"/>
      <c r="K138" s="552" t="s">
        <v>692</v>
      </c>
      <c r="L138" s="538" t="s">
        <v>316</v>
      </c>
      <c r="M138" s="735" t="s">
        <v>586</v>
      </c>
      <c r="N138" s="736">
        <f t="shared" si="0"/>
        <v>7996250</v>
      </c>
      <c r="O138" s="737" t="s">
        <v>586</v>
      </c>
      <c r="P138" s="740">
        <f t="shared" si="1"/>
        <v>7996250</v>
      </c>
      <c r="Q138" s="737" t="s">
        <v>586</v>
      </c>
      <c r="R138" s="740">
        <f t="shared" si="2"/>
        <v>7996250</v>
      </c>
      <c r="S138" s="737" t="s">
        <v>586</v>
      </c>
      <c r="T138" s="740">
        <f t="shared" si="3"/>
        <v>7996250</v>
      </c>
      <c r="U138" s="737" t="s">
        <v>586</v>
      </c>
      <c r="V138" s="740">
        <v>31985000</v>
      </c>
    </row>
    <row r="139" spans="2:22" s="530" customFormat="1" ht="66" x14ac:dyDescent="0.25">
      <c r="B139" s="563"/>
      <c r="C139" s="566"/>
      <c r="D139" s="541"/>
      <c r="E139" s="557"/>
      <c r="F139" s="535"/>
      <c r="G139" s="558"/>
      <c r="H139" s="573" t="s">
        <v>335</v>
      </c>
      <c r="I139" s="552" t="s">
        <v>38</v>
      </c>
      <c r="J139" s="540"/>
      <c r="K139" s="553" t="s">
        <v>691</v>
      </c>
      <c r="L139" s="538" t="s">
        <v>316</v>
      </c>
      <c r="M139" s="735" t="s">
        <v>784</v>
      </c>
      <c r="N139" s="736">
        <f t="shared" si="0"/>
        <v>6750000</v>
      </c>
      <c r="O139" s="735" t="s">
        <v>784</v>
      </c>
      <c r="P139" s="736">
        <f t="shared" si="1"/>
        <v>6750000</v>
      </c>
      <c r="Q139" s="735" t="s">
        <v>784</v>
      </c>
      <c r="R139" s="736">
        <f t="shared" si="2"/>
        <v>6750000</v>
      </c>
      <c r="S139" s="735" t="s">
        <v>784</v>
      </c>
      <c r="T139" s="736">
        <f t="shared" si="3"/>
        <v>6750000</v>
      </c>
      <c r="U139" s="735" t="s">
        <v>784</v>
      </c>
      <c r="V139" s="736">
        <v>27000000</v>
      </c>
    </row>
    <row r="140" spans="2:22" s="530" customFormat="1" ht="52.8" x14ac:dyDescent="0.25">
      <c r="B140" s="563"/>
      <c r="C140" s="566"/>
      <c r="D140" s="541"/>
      <c r="E140" s="557"/>
      <c r="F140" s="535"/>
      <c r="G140" s="558"/>
      <c r="H140" s="573" t="s">
        <v>339</v>
      </c>
      <c r="I140" s="550" t="s">
        <v>590</v>
      </c>
      <c r="J140" s="540"/>
      <c r="K140" s="551" t="s">
        <v>690</v>
      </c>
      <c r="L140" s="538" t="s">
        <v>316</v>
      </c>
      <c r="M140" s="742" t="s">
        <v>592</v>
      </c>
      <c r="N140" s="743">
        <f t="shared" si="0"/>
        <v>6750000</v>
      </c>
      <c r="O140" s="744" t="s">
        <v>592</v>
      </c>
      <c r="P140" s="743">
        <f t="shared" si="1"/>
        <v>6750000</v>
      </c>
      <c r="Q140" s="744" t="s">
        <v>592</v>
      </c>
      <c r="R140" s="743">
        <f t="shared" si="2"/>
        <v>6750000</v>
      </c>
      <c r="S140" s="744" t="s">
        <v>592</v>
      </c>
      <c r="T140" s="743">
        <f t="shared" si="3"/>
        <v>6750000</v>
      </c>
      <c r="U140" s="745" t="s">
        <v>592</v>
      </c>
      <c r="V140" s="743">
        <v>27000000</v>
      </c>
    </row>
    <row r="141" spans="2:22" s="530" customFormat="1" ht="39.6" x14ac:dyDescent="0.25">
      <c r="B141" s="563"/>
      <c r="C141" s="566"/>
      <c r="D141" s="541"/>
      <c r="E141" s="557"/>
      <c r="F141" s="535"/>
      <c r="G141" s="558"/>
      <c r="H141" s="573" t="s">
        <v>346</v>
      </c>
      <c r="I141" s="550" t="s">
        <v>40</v>
      </c>
      <c r="J141" s="540"/>
      <c r="K141" s="552" t="s">
        <v>689</v>
      </c>
      <c r="L141" s="538" t="s">
        <v>316</v>
      </c>
      <c r="M141" s="735" t="s">
        <v>785</v>
      </c>
      <c r="N141" s="736">
        <f t="shared" si="0"/>
        <v>193750000</v>
      </c>
      <c r="O141" s="737" t="s">
        <v>786</v>
      </c>
      <c r="P141" s="740">
        <f t="shared" si="1"/>
        <v>193750000</v>
      </c>
      <c r="Q141" s="737" t="s">
        <v>787</v>
      </c>
      <c r="R141" s="740">
        <f t="shared" si="2"/>
        <v>193750000</v>
      </c>
      <c r="S141" s="737" t="s">
        <v>785</v>
      </c>
      <c r="T141" s="740">
        <f t="shared" si="3"/>
        <v>193750000</v>
      </c>
      <c r="U141" s="741" t="s">
        <v>593</v>
      </c>
      <c r="V141" s="740">
        <v>775000000</v>
      </c>
    </row>
    <row r="142" spans="2:22" s="530" customFormat="1" ht="39.6" x14ac:dyDescent="0.25">
      <c r="B142" s="563"/>
      <c r="C142" s="566"/>
      <c r="D142" s="541"/>
      <c r="E142" s="557"/>
      <c r="F142" s="535"/>
      <c r="G142" s="558"/>
      <c r="H142" s="573" t="s">
        <v>350</v>
      </c>
      <c r="I142" s="550" t="s">
        <v>41</v>
      </c>
      <c r="J142" s="540"/>
      <c r="K142" s="552" t="s">
        <v>688</v>
      </c>
      <c r="L142" s="538" t="s">
        <v>316</v>
      </c>
      <c r="M142" s="735" t="s">
        <v>788</v>
      </c>
      <c r="N142" s="736">
        <f t="shared" si="0"/>
        <v>137875000</v>
      </c>
      <c r="O142" s="735" t="s">
        <v>788</v>
      </c>
      <c r="P142" s="740">
        <f t="shared" si="1"/>
        <v>137875000</v>
      </c>
      <c r="Q142" s="735" t="s">
        <v>788</v>
      </c>
      <c r="R142" s="740">
        <f t="shared" si="2"/>
        <v>137875000</v>
      </c>
      <c r="S142" s="735" t="s">
        <v>788</v>
      </c>
      <c r="T142" s="740">
        <f t="shared" si="3"/>
        <v>137875000</v>
      </c>
      <c r="U142" s="735" t="s">
        <v>788</v>
      </c>
      <c r="V142" s="740">
        <v>551500000</v>
      </c>
    </row>
    <row r="143" spans="2:22" s="530" customFormat="1" ht="39.6" x14ac:dyDescent="0.25">
      <c r="B143" s="563"/>
      <c r="C143" s="566"/>
      <c r="D143" s="541"/>
      <c r="E143" s="557"/>
      <c r="F143" s="535"/>
      <c r="G143" s="558"/>
      <c r="H143" s="573" t="s">
        <v>356</v>
      </c>
      <c r="I143" s="550" t="s">
        <v>42</v>
      </c>
      <c r="J143" s="540"/>
      <c r="K143" s="551" t="s">
        <v>687</v>
      </c>
      <c r="L143" s="538" t="s">
        <v>316</v>
      </c>
      <c r="M143" s="742" t="s">
        <v>592</v>
      </c>
      <c r="N143" s="743">
        <f t="shared" si="0"/>
        <v>137875000</v>
      </c>
      <c r="O143" s="744" t="s">
        <v>592</v>
      </c>
      <c r="P143" s="743">
        <f t="shared" si="1"/>
        <v>137875000</v>
      </c>
      <c r="Q143" s="744" t="s">
        <v>592</v>
      </c>
      <c r="R143" s="743">
        <f t="shared" si="2"/>
        <v>137875000</v>
      </c>
      <c r="S143" s="744" t="s">
        <v>592</v>
      </c>
      <c r="T143" s="743">
        <f t="shared" si="3"/>
        <v>137875000</v>
      </c>
      <c r="U143" s="745" t="s">
        <v>592</v>
      </c>
      <c r="V143" s="743">
        <v>551500000</v>
      </c>
    </row>
    <row r="144" spans="2:22" s="530" customFormat="1" ht="26.4" x14ac:dyDescent="0.25">
      <c r="B144" s="563"/>
      <c r="C144" s="566"/>
      <c r="D144" s="541"/>
      <c r="E144" s="557"/>
      <c r="F144" s="535"/>
      <c r="G144" s="558"/>
      <c r="H144" s="574" t="s">
        <v>363</v>
      </c>
      <c r="I144" s="554" t="s">
        <v>601</v>
      </c>
      <c r="J144" s="540"/>
      <c r="K144" s="551" t="s">
        <v>685</v>
      </c>
      <c r="L144" s="538" t="s">
        <v>316</v>
      </c>
      <c r="M144" s="735" t="s">
        <v>501</v>
      </c>
      <c r="N144" s="753">
        <f t="shared" si="0"/>
        <v>24625000</v>
      </c>
      <c r="O144" s="744" t="s">
        <v>501</v>
      </c>
      <c r="P144" s="743">
        <f t="shared" si="1"/>
        <v>24625000</v>
      </c>
      <c r="Q144" s="744" t="s">
        <v>501</v>
      </c>
      <c r="R144" s="743">
        <f t="shared" si="2"/>
        <v>24625000</v>
      </c>
      <c r="S144" s="744" t="s">
        <v>501</v>
      </c>
      <c r="T144" s="743">
        <f t="shared" si="3"/>
        <v>24625000</v>
      </c>
      <c r="U144" s="741" t="s">
        <v>501</v>
      </c>
      <c r="V144" s="736">
        <v>98500000</v>
      </c>
    </row>
    <row r="145" spans="2:22" s="530" customFormat="1" ht="13.2" x14ac:dyDescent="0.25">
      <c r="B145" s="565"/>
      <c r="C145" s="557"/>
      <c r="D145" s="541"/>
      <c r="E145" s="557"/>
      <c r="F145" s="535"/>
      <c r="G145" s="557"/>
      <c r="J145" s="540"/>
      <c r="K145" s="557"/>
      <c r="M145" s="547"/>
      <c r="N145" s="548"/>
      <c r="O145" s="705"/>
      <c r="P145" s="548"/>
      <c r="Q145" s="705"/>
      <c r="R145" s="548"/>
      <c r="S145" s="705"/>
      <c r="T145" s="548"/>
      <c r="U145" s="557"/>
      <c r="V145" s="548"/>
    </row>
    <row r="146" spans="2:22" s="530" customFormat="1" ht="52.8" customHeight="1" x14ac:dyDescent="0.25">
      <c r="B146" s="565"/>
      <c r="C146" s="557"/>
      <c r="D146" s="541"/>
      <c r="E146" s="557"/>
      <c r="F146" s="535"/>
      <c r="G146" s="557"/>
      <c r="H146" s="1093" t="s">
        <v>43</v>
      </c>
      <c r="I146" s="1094"/>
      <c r="J146" s="662"/>
      <c r="K146" s="663" t="s">
        <v>666</v>
      </c>
      <c r="L146" s="664"/>
      <c r="M146" s="665"/>
      <c r="N146" s="666"/>
      <c r="O146" s="706"/>
      <c r="P146" s="666"/>
      <c r="Q146" s="706"/>
      <c r="R146" s="666"/>
      <c r="S146" s="706"/>
      <c r="T146" s="666"/>
      <c r="U146" s="681"/>
      <c r="V146" s="666"/>
    </row>
    <row r="147" spans="2:22" s="530" customFormat="1" ht="39.6" x14ac:dyDescent="0.25">
      <c r="B147" s="565"/>
      <c r="C147" s="557"/>
      <c r="D147" s="541"/>
      <c r="E147" s="557"/>
      <c r="F147" s="535"/>
      <c r="G147" s="557"/>
      <c r="H147" s="562" t="s">
        <v>24</v>
      </c>
      <c r="I147" s="578" t="s">
        <v>45</v>
      </c>
      <c r="J147" s="540"/>
      <c r="K147" s="546" t="s">
        <v>682</v>
      </c>
      <c r="L147" s="538" t="s">
        <v>316</v>
      </c>
      <c r="M147" s="732" t="s">
        <v>613</v>
      </c>
      <c r="N147" s="733">
        <f>V147/4</f>
        <v>86000000</v>
      </c>
      <c r="O147" s="732" t="s">
        <v>613</v>
      </c>
      <c r="P147" s="734">
        <f>N147</f>
        <v>86000000</v>
      </c>
      <c r="Q147" s="732" t="s">
        <v>613</v>
      </c>
      <c r="R147" s="734">
        <f>P147</f>
        <v>86000000</v>
      </c>
      <c r="S147" s="732" t="s">
        <v>613</v>
      </c>
      <c r="T147" s="734">
        <f>R147</f>
        <v>86000000</v>
      </c>
      <c r="U147" s="732" t="s">
        <v>613</v>
      </c>
      <c r="V147" s="734">
        <v>344000000</v>
      </c>
    </row>
    <row r="148" spans="2:22" s="530" customFormat="1" ht="39.6" x14ac:dyDescent="0.25">
      <c r="B148" s="565"/>
      <c r="C148" s="557"/>
      <c r="D148" s="541"/>
      <c r="E148" s="557"/>
      <c r="F148" s="535"/>
      <c r="G148" s="557"/>
      <c r="H148" s="562" t="s">
        <v>119</v>
      </c>
      <c r="I148" s="578" t="s">
        <v>615</v>
      </c>
      <c r="J148" s="540"/>
      <c r="K148" s="552" t="s">
        <v>679</v>
      </c>
      <c r="L148" s="538" t="s">
        <v>316</v>
      </c>
      <c r="M148" s="735" t="s">
        <v>334</v>
      </c>
      <c r="N148" s="736">
        <v>12500000</v>
      </c>
      <c r="O148" s="737" t="s">
        <v>334</v>
      </c>
      <c r="P148" s="736">
        <v>12500000</v>
      </c>
      <c r="Q148" s="737" t="s">
        <v>334</v>
      </c>
      <c r="R148" s="738" t="s">
        <v>334</v>
      </c>
      <c r="S148" s="737" t="s">
        <v>334</v>
      </c>
      <c r="T148" s="736">
        <v>12500000</v>
      </c>
      <c r="U148" s="739" t="s">
        <v>334</v>
      </c>
      <c r="V148" s="740">
        <v>50000000</v>
      </c>
    </row>
    <row r="149" spans="2:22" s="530" customFormat="1" ht="39.6" x14ac:dyDescent="0.25">
      <c r="B149" s="565"/>
      <c r="C149" s="557"/>
      <c r="D149" s="541"/>
      <c r="E149" s="557"/>
      <c r="F149" s="535"/>
      <c r="G149" s="557"/>
      <c r="H149" s="562" t="s">
        <v>120</v>
      </c>
      <c r="I149" s="578" t="s">
        <v>617</v>
      </c>
      <c r="J149" s="540"/>
      <c r="K149" s="552" t="s">
        <v>678</v>
      </c>
      <c r="L149" s="538" t="s">
        <v>316</v>
      </c>
      <c r="M149" s="735" t="s">
        <v>779</v>
      </c>
      <c r="N149" s="736">
        <v>76250000</v>
      </c>
      <c r="O149" s="735" t="s">
        <v>779</v>
      </c>
      <c r="P149" s="736">
        <v>76250000</v>
      </c>
      <c r="Q149" s="735" t="s">
        <v>779</v>
      </c>
      <c r="R149" s="736">
        <v>76250000</v>
      </c>
      <c r="S149" s="735" t="s">
        <v>779</v>
      </c>
      <c r="T149" s="736">
        <v>76250000</v>
      </c>
      <c r="U149" s="735" t="s">
        <v>779</v>
      </c>
      <c r="V149" s="740">
        <v>324200000</v>
      </c>
    </row>
    <row r="150" spans="2:22" s="530" customFormat="1" ht="52.8" x14ac:dyDescent="0.25">
      <c r="B150" s="565"/>
      <c r="C150" s="557"/>
      <c r="D150" s="541"/>
      <c r="E150" s="557"/>
      <c r="F150" s="535"/>
      <c r="G150" s="557"/>
      <c r="H150" s="562" t="s">
        <v>121</v>
      </c>
      <c r="I150" s="578" t="s">
        <v>47</v>
      </c>
      <c r="J150" s="540"/>
      <c r="K150" s="551" t="s">
        <v>677</v>
      </c>
      <c r="L150" s="538" t="s">
        <v>316</v>
      </c>
      <c r="M150" s="742" t="s">
        <v>609</v>
      </c>
      <c r="N150" s="743">
        <v>75000000</v>
      </c>
      <c r="O150" s="742" t="s">
        <v>609</v>
      </c>
      <c r="P150" s="743">
        <v>75000000</v>
      </c>
      <c r="Q150" s="742" t="s">
        <v>609</v>
      </c>
      <c r="R150" s="743">
        <v>75000000</v>
      </c>
      <c r="S150" s="742" t="s">
        <v>609</v>
      </c>
      <c r="T150" s="743">
        <v>75000000</v>
      </c>
      <c r="U150" s="745" t="s">
        <v>609</v>
      </c>
      <c r="V150" s="743">
        <v>300000000</v>
      </c>
    </row>
    <row r="151" spans="2:22" s="530" customFormat="1" ht="39.6" x14ac:dyDescent="0.25">
      <c r="B151" s="565"/>
      <c r="C151" s="557"/>
      <c r="D151" s="541"/>
      <c r="E151" s="557"/>
      <c r="F151" s="535"/>
      <c r="G151" s="557"/>
      <c r="H151" s="562" t="s">
        <v>326</v>
      </c>
      <c r="I151" s="578" t="s">
        <v>48</v>
      </c>
      <c r="J151" s="540"/>
      <c r="K151" s="551" t="s">
        <v>676</v>
      </c>
      <c r="L151" s="538" t="s">
        <v>316</v>
      </c>
      <c r="M151" s="742" t="s">
        <v>780</v>
      </c>
      <c r="N151" s="743">
        <v>63750000</v>
      </c>
      <c r="O151" s="742" t="s">
        <v>780</v>
      </c>
      <c r="P151" s="743">
        <v>63750000</v>
      </c>
      <c r="Q151" s="742" t="s">
        <v>780</v>
      </c>
      <c r="R151" s="743">
        <v>63750000</v>
      </c>
      <c r="S151" s="742" t="s">
        <v>780</v>
      </c>
      <c r="T151" s="743">
        <v>63750000</v>
      </c>
      <c r="U151" s="745" t="s">
        <v>611</v>
      </c>
      <c r="V151" s="743">
        <v>255000000</v>
      </c>
    </row>
    <row r="152" spans="2:22" s="530" customFormat="1" ht="13.2" x14ac:dyDescent="0.25">
      <c r="B152" s="565"/>
      <c r="C152" s="557"/>
      <c r="D152" s="541"/>
      <c r="E152" s="557"/>
      <c r="F152" s="535"/>
      <c r="G152" s="557"/>
      <c r="J152" s="540"/>
      <c r="K152" s="557"/>
      <c r="M152" s="547"/>
      <c r="N152" s="548"/>
      <c r="O152" s="705"/>
      <c r="P152" s="548"/>
      <c r="Q152" s="705"/>
      <c r="R152" s="548"/>
      <c r="S152" s="705"/>
      <c r="T152" s="548"/>
      <c r="U152" s="557"/>
      <c r="V152" s="548"/>
    </row>
    <row r="153" spans="2:22" s="530" customFormat="1" ht="52.8" customHeight="1" x14ac:dyDescent="0.25">
      <c r="B153" s="565"/>
      <c r="C153" s="557"/>
      <c r="D153" s="541"/>
      <c r="E153" s="557"/>
      <c r="F153" s="535"/>
      <c r="G153" s="557"/>
      <c r="H153" s="1093" t="s">
        <v>52</v>
      </c>
      <c r="I153" s="1094"/>
      <c r="J153" s="662"/>
      <c r="K153" s="663" t="s">
        <v>668</v>
      </c>
      <c r="L153" s="664"/>
      <c r="M153" s="665"/>
      <c r="N153" s="666"/>
      <c r="O153" s="706"/>
      <c r="P153" s="666"/>
      <c r="Q153" s="706"/>
      <c r="R153" s="666"/>
      <c r="S153" s="706"/>
      <c r="T153" s="666"/>
      <c r="U153" s="681"/>
      <c r="V153" s="666"/>
    </row>
    <row r="154" spans="2:22" s="530" customFormat="1" ht="66" x14ac:dyDescent="0.25">
      <c r="B154" s="565"/>
      <c r="C154" s="557"/>
      <c r="D154" s="541"/>
      <c r="E154" s="557"/>
      <c r="F154" s="535"/>
      <c r="G154" s="557"/>
      <c r="H154" s="559" t="s">
        <v>24</v>
      </c>
      <c r="I154" s="555" t="s">
        <v>53</v>
      </c>
      <c r="J154" s="540"/>
      <c r="K154" s="556" t="s">
        <v>671</v>
      </c>
      <c r="L154" s="538" t="s">
        <v>316</v>
      </c>
      <c r="M154" s="674" t="s">
        <v>316</v>
      </c>
      <c r="N154" s="695" t="s">
        <v>316</v>
      </c>
      <c r="O154" s="728" t="s">
        <v>777</v>
      </c>
      <c r="P154" s="729">
        <v>10000000</v>
      </c>
      <c r="Q154" s="728" t="s">
        <v>778</v>
      </c>
      <c r="R154" s="729">
        <v>44000000</v>
      </c>
      <c r="S154" s="728" t="s">
        <v>778</v>
      </c>
      <c r="T154" s="729">
        <v>44000000</v>
      </c>
      <c r="U154" s="730" t="s">
        <v>633</v>
      </c>
      <c r="V154" s="731">
        <v>98000000</v>
      </c>
    </row>
    <row r="155" spans="2:22" s="515" customFormat="1" ht="14.4" thickBot="1" x14ac:dyDescent="0.3">
      <c r="B155" s="581"/>
      <c r="C155" s="582"/>
      <c r="D155" s="584"/>
      <c r="E155" s="582"/>
      <c r="F155" s="585"/>
      <c r="G155" s="582"/>
      <c r="H155" s="584"/>
      <c r="I155" s="582"/>
      <c r="J155" s="583"/>
      <c r="K155" s="590"/>
      <c r="L155" s="584"/>
      <c r="M155" s="586"/>
      <c r="N155" s="587"/>
      <c r="O155" s="720"/>
      <c r="P155" s="587"/>
      <c r="Q155" s="720"/>
      <c r="R155" s="587"/>
      <c r="S155" s="720"/>
      <c r="T155" s="587"/>
      <c r="U155" s="582"/>
      <c r="V155" s="587"/>
    </row>
    <row r="159" spans="2:22" x14ac:dyDescent="0.25">
      <c r="R159" s="507" t="s">
        <v>640</v>
      </c>
      <c r="S159" s="507"/>
      <c r="T159" s="507"/>
      <c r="U159" s="507"/>
      <c r="V159" s="160"/>
    </row>
    <row r="160" spans="2:22" x14ac:dyDescent="0.25">
      <c r="R160" s="507"/>
      <c r="S160" s="507"/>
      <c r="T160" s="507"/>
      <c r="U160" s="507"/>
      <c r="V160" s="160"/>
    </row>
    <row r="161" spans="18:22" ht="15.6" x14ac:dyDescent="0.25">
      <c r="R161" s="508" t="s">
        <v>269</v>
      </c>
      <c r="S161" s="508"/>
      <c r="T161" s="508"/>
      <c r="U161" s="508"/>
      <c r="V161" s="160"/>
    </row>
    <row r="162" spans="18:22" ht="15.6" x14ac:dyDescent="0.25">
      <c r="R162" s="508" t="s">
        <v>179</v>
      </c>
      <c r="S162" s="508"/>
      <c r="T162" s="508"/>
      <c r="U162" s="508"/>
      <c r="V162" s="160"/>
    </row>
    <row r="163" spans="18:22" ht="15.6" x14ac:dyDescent="0.25">
      <c r="R163" s="508"/>
      <c r="S163" s="508"/>
      <c r="T163" s="508"/>
      <c r="U163" s="508"/>
      <c r="V163" s="160"/>
    </row>
    <row r="164" spans="18:22" ht="15.6" x14ac:dyDescent="0.25">
      <c r="R164" s="508"/>
      <c r="S164" s="508"/>
      <c r="T164" s="508"/>
      <c r="U164" s="508"/>
      <c r="V164" s="160"/>
    </row>
    <row r="165" spans="18:22" x14ac:dyDescent="0.25">
      <c r="R165" s="507"/>
      <c r="S165" s="507"/>
      <c r="T165" s="507"/>
      <c r="U165" s="507"/>
      <c r="V165" s="160"/>
    </row>
    <row r="166" spans="18:22" ht="15.6" x14ac:dyDescent="0.25">
      <c r="R166" s="509" t="s">
        <v>641</v>
      </c>
      <c r="S166" s="507"/>
      <c r="T166" s="507"/>
      <c r="U166" s="507"/>
      <c r="V166" s="160"/>
    </row>
    <row r="167" spans="18:22" ht="15.6" x14ac:dyDescent="0.25">
      <c r="R167" s="508" t="s">
        <v>642</v>
      </c>
      <c r="S167" s="508"/>
      <c r="T167" s="507"/>
      <c r="U167" s="507"/>
      <c r="V167" s="160"/>
    </row>
    <row r="168" spans="18:22" ht="15.6" x14ac:dyDescent="0.25">
      <c r="R168" s="508" t="s">
        <v>643</v>
      </c>
      <c r="S168" s="508"/>
      <c r="T168" s="507"/>
      <c r="U168" s="507"/>
      <c r="V168" s="160"/>
    </row>
  </sheetData>
  <mergeCells count="47">
    <mergeCell ref="H125:I125"/>
    <mergeCell ref="H128:I128"/>
    <mergeCell ref="H131:I131"/>
    <mergeCell ref="H146:I146"/>
    <mergeCell ref="H153:I153"/>
    <mergeCell ref="H115:I115"/>
    <mergeCell ref="M9:N9"/>
    <mergeCell ref="O9:P9"/>
    <mergeCell ref="Q9:R9"/>
    <mergeCell ref="S9:T9"/>
    <mergeCell ref="H34:I34"/>
    <mergeCell ref="H55:I55"/>
    <mergeCell ref="H85:I85"/>
    <mergeCell ref="H100:I100"/>
    <mergeCell ref="H113:I113"/>
    <mergeCell ref="U9:V9"/>
    <mergeCell ref="H10:I10"/>
    <mergeCell ref="R7:R8"/>
    <mergeCell ref="S7:S8"/>
    <mergeCell ref="T7:T8"/>
    <mergeCell ref="U7:U8"/>
    <mergeCell ref="V7:V8"/>
    <mergeCell ref="M7:M8"/>
    <mergeCell ref="N7:N8"/>
    <mergeCell ref="O7:O8"/>
    <mergeCell ref="P7:P8"/>
    <mergeCell ref="Q7:Q8"/>
    <mergeCell ref="B9:C9"/>
    <mergeCell ref="D9:E9"/>
    <mergeCell ref="F9:G9"/>
    <mergeCell ref="H9:I9"/>
    <mergeCell ref="J9:K9"/>
    <mergeCell ref="B1:V1"/>
    <mergeCell ref="B2:V2"/>
    <mergeCell ref="B4:G4"/>
    <mergeCell ref="B5:C8"/>
    <mergeCell ref="D5:E8"/>
    <mergeCell ref="F5:G8"/>
    <mergeCell ref="H5:I8"/>
    <mergeCell ref="J5:K8"/>
    <mergeCell ref="L5:L8"/>
    <mergeCell ref="M5:T5"/>
    <mergeCell ref="U5:V6"/>
    <mergeCell ref="M6:N6"/>
    <mergeCell ref="O6:P6"/>
    <mergeCell ref="Q6:R6"/>
    <mergeCell ref="S6:T6"/>
  </mergeCells>
  <pageMargins left="0.24" right="0.3125" top="0.47" bottom="0.34" header="0.3" footer="0.22"/>
  <pageSetup paperSize="5" scale="5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RENSTRA UTAMA</vt:lpstr>
      <vt:lpstr>1.Renstra I OK</vt:lpstr>
      <vt:lpstr>2.Renstra II OK</vt:lpstr>
      <vt:lpstr>3.I K U OK</vt:lpstr>
      <vt:lpstr>RAPK lama</vt:lpstr>
      <vt:lpstr>4.R P K OK</vt:lpstr>
      <vt:lpstr>5.R A OK</vt:lpstr>
      <vt:lpstr>5.R A (2)</vt:lpstr>
    </vt:vector>
  </TitlesOfParts>
  <Company>Mini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SMC</cp:lastModifiedBy>
  <cp:lastPrinted>2018-10-18T03:30:57Z</cp:lastPrinted>
  <dcterms:created xsi:type="dcterms:W3CDTF">2017-02-03T02:09:00Z</dcterms:created>
  <dcterms:modified xsi:type="dcterms:W3CDTF">2018-11-06T09:39:56Z</dcterms:modified>
</cp:coreProperties>
</file>